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ITULO V\2DO TRIMESTRE 2020\"/>
    </mc:Choice>
  </mc:AlternateContent>
  <bookViews>
    <workbookView xWindow="0" yWindow="0" windowWidth="24000" windowHeight="8040"/>
  </bookViews>
  <sheets>
    <sheet name="Calendarización 2020." sheetId="2" r:id="rId1"/>
  </sheets>
  <definedNames>
    <definedName name="_xlnm.Print_Titles" localSheetId="0">'Calendarización 2020.'!$1:$4</definedName>
  </definedNames>
  <calcPr calcId="162913"/>
</workbook>
</file>

<file path=xl/calcChain.xml><?xml version="1.0" encoding="utf-8"?>
<calcChain xmlns="http://schemas.openxmlformats.org/spreadsheetml/2006/main">
  <c r="B8" i="2" l="1"/>
  <c r="B7" i="2" s="1"/>
  <c r="B6" i="2" s="1"/>
  <c r="J8" i="2"/>
  <c r="K8" i="2" s="1"/>
  <c r="L8" i="2" s="1"/>
  <c r="M8" i="2" s="1"/>
  <c r="N8" i="2" s="1"/>
  <c r="C9" i="2"/>
  <c r="C8" i="2" s="1"/>
  <c r="D8" i="2" s="1"/>
  <c r="E8" i="2" s="1"/>
  <c r="F8" i="2" s="1"/>
  <c r="G8" i="2" s="1"/>
  <c r="H8" i="2" s="1"/>
  <c r="I8" i="2" s="1"/>
  <c r="D9" i="2"/>
  <c r="E9" i="2" s="1"/>
  <c r="F9" i="2" s="1"/>
  <c r="G9" i="2" s="1"/>
  <c r="H9" i="2"/>
  <c r="I9" i="2" s="1"/>
  <c r="J9" i="2" s="1"/>
  <c r="K9" i="2" s="1"/>
  <c r="L9" i="2" s="1"/>
  <c r="M9" i="2" s="1"/>
  <c r="N9" i="2" s="1"/>
  <c r="C10" i="2"/>
  <c r="D10" i="2"/>
  <c r="E10" i="2" s="1"/>
  <c r="F10" i="2"/>
  <c r="G10" i="2" s="1"/>
  <c r="H10" i="2" s="1"/>
  <c r="I10" i="2" s="1"/>
  <c r="J10" i="2" s="1"/>
  <c r="K10" i="2" s="1"/>
  <c r="L10" i="2" s="1"/>
  <c r="M10" i="2" s="1"/>
  <c r="N10" i="2" s="1"/>
  <c r="C11" i="2"/>
  <c r="D11" i="2"/>
  <c r="E11" i="2" s="1"/>
  <c r="F11" i="2" s="1"/>
  <c r="G11" i="2" s="1"/>
  <c r="H11" i="2" s="1"/>
  <c r="I11" i="2" s="1"/>
  <c r="J11" i="2" s="1"/>
  <c r="K11" i="2" s="1"/>
  <c r="L11" i="2"/>
  <c r="M11" i="2" s="1"/>
  <c r="N11" i="2" s="1"/>
  <c r="B12" i="2"/>
  <c r="C13" i="2"/>
  <c r="D13" i="2" s="1"/>
  <c r="E13" i="2"/>
  <c r="F13" i="2" s="1"/>
  <c r="G13" i="2" s="1"/>
  <c r="H13" i="2" s="1"/>
  <c r="I13" i="2" s="1"/>
  <c r="J13" i="2" s="1"/>
  <c r="K13" i="2" s="1"/>
  <c r="L13" i="2" s="1"/>
  <c r="M13" i="2"/>
  <c r="N13" i="2" s="1"/>
  <c r="C14" i="2"/>
  <c r="D14" i="2" s="1"/>
  <c r="E14" i="2"/>
  <c r="F14" i="2" s="1"/>
  <c r="G14" i="2" s="1"/>
  <c r="H14" i="2" s="1"/>
  <c r="I14" i="2" s="1"/>
  <c r="J14" i="2" s="1"/>
  <c r="K14" i="2" s="1"/>
  <c r="L14" i="2" s="1"/>
  <c r="M14" i="2" s="1"/>
  <c r="N14" i="2" s="1"/>
  <c r="B15" i="2"/>
  <c r="D15" i="2"/>
  <c r="E15" i="2" s="1"/>
  <c r="F15" i="2" s="1"/>
  <c r="G15" i="2" s="1"/>
  <c r="H15" i="2" s="1"/>
  <c r="I15" i="2" s="1"/>
  <c r="J15" i="2" s="1"/>
  <c r="K15" i="2" s="1"/>
  <c r="L15" i="2"/>
  <c r="M15" i="2" s="1"/>
  <c r="N15" i="2" s="1"/>
  <c r="C16" i="2"/>
  <c r="C15" i="2" s="1"/>
  <c r="D16" i="2"/>
  <c r="E16" i="2" s="1"/>
  <c r="F16" i="2"/>
  <c r="G16" i="2" s="1"/>
  <c r="H16" i="2" s="1"/>
  <c r="I16" i="2" s="1"/>
  <c r="J16" i="2"/>
  <c r="K16" i="2" s="1"/>
  <c r="L16" i="2" s="1"/>
  <c r="M16" i="2" s="1"/>
  <c r="N16" i="2" s="1"/>
  <c r="B19" i="2"/>
  <c r="C20" i="2"/>
  <c r="C19" i="2" s="1"/>
  <c r="D20" i="2"/>
  <c r="E20" i="2" s="1"/>
  <c r="F20" i="2"/>
  <c r="G20" i="2" s="1"/>
  <c r="H20" i="2" s="1"/>
  <c r="I20" i="2" s="1"/>
  <c r="J20" i="2"/>
  <c r="K20" i="2" s="1"/>
  <c r="L20" i="2" s="1"/>
  <c r="M20" i="2" s="1"/>
  <c r="N20" i="2" s="1"/>
  <c r="C21" i="2"/>
  <c r="D21" i="2"/>
  <c r="E21" i="2" s="1"/>
  <c r="F21" i="2" s="1"/>
  <c r="G21" i="2" s="1"/>
  <c r="H21" i="2"/>
  <c r="I21" i="2" s="1"/>
  <c r="J21" i="2" s="1"/>
  <c r="K21" i="2" s="1"/>
  <c r="L21" i="2" s="1"/>
  <c r="M21" i="2" s="1"/>
  <c r="N21" i="2" s="1"/>
  <c r="C22" i="2"/>
  <c r="D22" i="2"/>
  <c r="E22" i="2" s="1"/>
  <c r="F22" i="2"/>
  <c r="G22" i="2" s="1"/>
  <c r="H22" i="2" s="1"/>
  <c r="I22" i="2" s="1"/>
  <c r="J22" i="2" s="1"/>
  <c r="K22" i="2" s="1"/>
  <c r="L22" i="2" s="1"/>
  <c r="M22" i="2" s="1"/>
  <c r="N22" i="2" s="1"/>
  <c r="C23" i="2"/>
  <c r="D23" i="2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C24" i="2"/>
  <c r="D24" i="2"/>
  <c r="E24" i="2" s="1"/>
  <c r="F24" i="2"/>
  <c r="G24" i="2" s="1"/>
  <c r="H24" i="2" s="1"/>
  <c r="I24" i="2" s="1"/>
  <c r="J24" i="2"/>
  <c r="K24" i="2" s="1"/>
  <c r="L24" i="2" s="1"/>
  <c r="M24" i="2" s="1"/>
  <c r="N24" i="2" s="1"/>
  <c r="C25" i="2"/>
  <c r="D25" i="2"/>
  <c r="E25" i="2" s="1"/>
  <c r="F25" i="2" s="1"/>
  <c r="G25" i="2" s="1"/>
  <c r="H25" i="2"/>
  <c r="I25" i="2" s="1"/>
  <c r="J25" i="2" s="1"/>
  <c r="K25" i="2" s="1"/>
  <c r="L25" i="2" s="1"/>
  <c r="M25" i="2" s="1"/>
  <c r="N25" i="2" s="1"/>
  <c r="B26" i="2"/>
  <c r="B18" i="2" s="1"/>
  <c r="B17" i="2" s="1"/>
  <c r="C27" i="2"/>
  <c r="D27" i="2" s="1"/>
  <c r="E27" i="2"/>
  <c r="F27" i="2" s="1"/>
  <c r="G27" i="2" s="1"/>
  <c r="H27" i="2" s="1"/>
  <c r="I27" i="2"/>
  <c r="J27" i="2" s="1"/>
  <c r="K27" i="2" s="1"/>
  <c r="L27" i="2" s="1"/>
  <c r="M27" i="2" s="1"/>
  <c r="N27" i="2" s="1"/>
  <c r="C28" i="2"/>
  <c r="D28" i="2" s="1"/>
  <c r="E28" i="2"/>
  <c r="F28" i="2" s="1"/>
  <c r="G28" i="2" s="1"/>
  <c r="H28" i="2" s="1"/>
  <c r="I28" i="2"/>
  <c r="J28" i="2" s="1"/>
  <c r="K28" i="2" s="1"/>
  <c r="L28" i="2" s="1"/>
  <c r="M28" i="2" s="1"/>
  <c r="N28" i="2" s="1"/>
  <c r="C29" i="2"/>
  <c r="D29" i="2" s="1"/>
  <c r="E29" i="2"/>
  <c r="F29" i="2" s="1"/>
  <c r="G29" i="2" s="1"/>
  <c r="H29" i="2" s="1"/>
  <c r="I29" i="2"/>
  <c r="J29" i="2" s="1"/>
  <c r="K29" i="2" s="1"/>
  <c r="L29" i="2" s="1"/>
  <c r="M29" i="2" s="1"/>
  <c r="N29" i="2" s="1"/>
  <c r="C30" i="2"/>
  <c r="D30" i="2" s="1"/>
  <c r="E30" i="2"/>
  <c r="F30" i="2" s="1"/>
  <c r="G30" i="2" s="1"/>
  <c r="H30" i="2" s="1"/>
  <c r="I30" i="2"/>
  <c r="J30" i="2" s="1"/>
  <c r="K30" i="2" s="1"/>
  <c r="L30" i="2" s="1"/>
  <c r="M30" i="2" s="1"/>
  <c r="N30" i="2" s="1"/>
  <c r="C31" i="2"/>
  <c r="D31" i="2" s="1"/>
  <c r="E31" i="2"/>
  <c r="F31" i="2" s="1"/>
  <c r="G31" i="2" s="1"/>
  <c r="H31" i="2" s="1"/>
  <c r="I31" i="2"/>
  <c r="J31" i="2" s="1"/>
  <c r="K31" i="2" s="1"/>
  <c r="L31" i="2" s="1"/>
  <c r="M31" i="2" s="1"/>
  <c r="N31" i="2" s="1"/>
  <c r="C32" i="2"/>
  <c r="D32" i="2" s="1"/>
  <c r="E32" i="2"/>
  <c r="F32" i="2" s="1"/>
  <c r="G32" i="2" s="1"/>
  <c r="H32" i="2" s="1"/>
  <c r="I32" i="2"/>
  <c r="J32" i="2" s="1"/>
  <c r="K32" i="2" s="1"/>
  <c r="L32" i="2" s="1"/>
  <c r="M32" i="2" s="1"/>
  <c r="N32" i="2" s="1"/>
  <c r="C33" i="2"/>
  <c r="D33" i="2" s="1"/>
  <c r="E33" i="2"/>
  <c r="F33" i="2" s="1"/>
  <c r="G33" i="2" s="1"/>
  <c r="H33" i="2" s="1"/>
  <c r="I33" i="2"/>
  <c r="J33" i="2" s="1"/>
  <c r="K33" i="2" s="1"/>
  <c r="L33" i="2" s="1"/>
  <c r="M33" i="2" s="1"/>
  <c r="N33" i="2" s="1"/>
  <c r="B34" i="2"/>
  <c r="C35" i="2"/>
  <c r="D35" i="2"/>
  <c r="E35" i="2" s="1"/>
  <c r="F35" i="2"/>
  <c r="G35" i="2" s="1"/>
  <c r="H35" i="2" s="1"/>
  <c r="I35" i="2" s="1"/>
  <c r="J35" i="2" s="1"/>
  <c r="K35" i="2" s="1"/>
  <c r="L35" i="2" s="1"/>
  <c r="M35" i="2" s="1"/>
  <c r="N35" i="2" s="1"/>
  <c r="C36" i="2"/>
  <c r="D36" i="2"/>
  <c r="E36" i="2" s="1"/>
  <c r="F36" i="2" s="1"/>
  <c r="G36" i="2" s="1"/>
  <c r="H36" i="2" s="1"/>
  <c r="I36" i="2" s="1"/>
  <c r="J36" i="2" s="1"/>
  <c r="K36" i="2" s="1"/>
  <c r="L36" i="2" s="1"/>
  <c r="M36" i="2" s="1"/>
  <c r="N36" i="2" s="1"/>
  <c r="C37" i="2"/>
  <c r="D37" i="2"/>
  <c r="E37" i="2" s="1"/>
  <c r="F37" i="2"/>
  <c r="G37" i="2" s="1"/>
  <c r="H37" i="2" s="1"/>
  <c r="I37" i="2" s="1"/>
  <c r="J37" i="2"/>
  <c r="K37" i="2" s="1"/>
  <c r="L37" i="2" s="1"/>
  <c r="M37" i="2" s="1"/>
  <c r="N37" i="2" s="1"/>
  <c r="C38" i="2"/>
  <c r="D38" i="2"/>
  <c r="E38" i="2" s="1"/>
  <c r="F38" i="2" s="1"/>
  <c r="G38" i="2" s="1"/>
  <c r="H38" i="2"/>
  <c r="I38" i="2" s="1"/>
  <c r="J38" i="2" s="1"/>
  <c r="K38" i="2" s="1"/>
  <c r="L38" i="2" s="1"/>
  <c r="M38" i="2" s="1"/>
  <c r="N38" i="2" s="1"/>
  <c r="C39" i="2"/>
  <c r="D39" i="2"/>
  <c r="E39" i="2" s="1"/>
  <c r="F39" i="2"/>
  <c r="G39" i="2" s="1"/>
  <c r="H39" i="2" s="1"/>
  <c r="I39" i="2" s="1"/>
  <c r="J39" i="2" s="1"/>
  <c r="K39" i="2" s="1"/>
  <c r="L39" i="2" s="1"/>
  <c r="M39" i="2" s="1"/>
  <c r="N39" i="2" s="1"/>
  <c r="C40" i="2"/>
  <c r="D40" i="2"/>
  <c r="E40" i="2" s="1"/>
  <c r="F40" i="2" s="1"/>
  <c r="G40" i="2" s="1"/>
  <c r="H40" i="2" s="1"/>
  <c r="I40" i="2" s="1"/>
  <c r="J40" i="2" s="1"/>
  <c r="K40" i="2" s="1"/>
  <c r="L40" i="2" s="1"/>
  <c r="M40" i="2" s="1"/>
  <c r="N40" i="2" s="1"/>
  <c r="C41" i="2"/>
  <c r="D41" i="2"/>
  <c r="E41" i="2" s="1"/>
  <c r="F41" i="2"/>
  <c r="G41" i="2" s="1"/>
  <c r="H41" i="2" s="1"/>
  <c r="I41" i="2" s="1"/>
  <c r="J41" i="2"/>
  <c r="K41" i="2" s="1"/>
  <c r="L41" i="2" s="1"/>
  <c r="M41" i="2" s="1"/>
  <c r="N41" i="2" s="1"/>
  <c r="B42" i="2"/>
  <c r="C43" i="2"/>
  <c r="D43" i="2" s="1"/>
  <c r="E43" i="2" s="1"/>
  <c r="F43" i="2" s="1"/>
  <c r="G43" i="2" s="1"/>
  <c r="H43" i="2" s="1"/>
  <c r="I43" i="2" s="1"/>
  <c r="J43" i="2" s="1"/>
  <c r="K43" i="2" s="1"/>
  <c r="L43" i="2" s="1"/>
  <c r="M43" i="2" s="1"/>
  <c r="N43" i="2" s="1"/>
  <c r="C44" i="2"/>
  <c r="D44" i="2" s="1"/>
  <c r="E44" i="2" s="1"/>
  <c r="F44" i="2" s="1"/>
  <c r="G44" i="2" s="1"/>
  <c r="H44" i="2" s="1"/>
  <c r="I44" i="2" s="1"/>
  <c r="J44" i="2" s="1"/>
  <c r="K44" i="2" s="1"/>
  <c r="L44" i="2" s="1"/>
  <c r="M44" i="2" s="1"/>
  <c r="N44" i="2" s="1"/>
  <c r="C45" i="2"/>
  <c r="D45" i="2" s="1"/>
  <c r="E45" i="2" s="1"/>
  <c r="F45" i="2" s="1"/>
  <c r="G45" i="2" s="1"/>
  <c r="H45" i="2" s="1"/>
  <c r="I45" i="2" s="1"/>
  <c r="J45" i="2" s="1"/>
  <c r="K45" i="2" s="1"/>
  <c r="L45" i="2" s="1"/>
  <c r="M45" i="2" s="1"/>
  <c r="N45" i="2" s="1"/>
  <c r="C46" i="2"/>
  <c r="D46" i="2" s="1"/>
  <c r="E46" i="2" s="1"/>
  <c r="F46" i="2" s="1"/>
  <c r="G46" i="2" s="1"/>
  <c r="H46" i="2" s="1"/>
  <c r="I46" i="2" s="1"/>
  <c r="J46" i="2" s="1"/>
  <c r="K46" i="2" s="1"/>
  <c r="L46" i="2" s="1"/>
  <c r="M46" i="2" s="1"/>
  <c r="N46" i="2" s="1"/>
  <c r="B47" i="2"/>
  <c r="C47" i="2" s="1"/>
  <c r="D47" i="2" s="1"/>
  <c r="E47" i="2" s="1"/>
  <c r="F47" i="2" s="1"/>
  <c r="G47" i="2" s="1"/>
  <c r="H47" i="2" s="1"/>
  <c r="I47" i="2" s="1"/>
  <c r="J47" i="2" s="1"/>
  <c r="K47" i="2" s="1"/>
  <c r="L47" i="2" s="1"/>
  <c r="M47" i="2" s="1"/>
  <c r="N47" i="2" s="1"/>
  <c r="C48" i="2"/>
  <c r="D48" i="2"/>
  <c r="E48" i="2" s="1"/>
  <c r="F48" i="2" s="1"/>
  <c r="G48" i="2" s="1"/>
  <c r="H48" i="2" s="1"/>
  <c r="I48" i="2" s="1"/>
  <c r="J48" i="2" s="1"/>
  <c r="K48" i="2" s="1"/>
  <c r="L48" i="2" s="1"/>
  <c r="M48" i="2" s="1"/>
  <c r="N48" i="2" s="1"/>
  <c r="C49" i="2"/>
  <c r="D49" i="2"/>
  <c r="E49" i="2" s="1"/>
  <c r="F49" i="2"/>
  <c r="G49" i="2" s="1"/>
  <c r="H49" i="2" s="1"/>
  <c r="I49" i="2" s="1"/>
  <c r="J49" i="2" s="1"/>
  <c r="K49" i="2" s="1"/>
  <c r="L49" i="2" s="1"/>
  <c r="M49" i="2" s="1"/>
  <c r="N49" i="2" s="1"/>
  <c r="D51" i="2"/>
  <c r="E51" i="2" s="1"/>
  <c r="F51" i="2" s="1"/>
  <c r="G51" i="2" s="1"/>
  <c r="H51" i="2" s="1"/>
  <c r="I51" i="2" s="1"/>
  <c r="J51" i="2" s="1"/>
  <c r="K51" i="2" s="1"/>
  <c r="L51" i="2" s="1"/>
  <c r="M51" i="2" s="1"/>
  <c r="N51" i="2" s="1"/>
  <c r="C52" i="2"/>
  <c r="D52" i="2" s="1"/>
  <c r="E52" i="2" s="1"/>
  <c r="F52" i="2" s="1"/>
  <c r="G52" i="2" s="1"/>
  <c r="H52" i="2" s="1"/>
  <c r="I52" i="2" s="1"/>
  <c r="J52" i="2" s="1"/>
  <c r="K52" i="2" s="1"/>
  <c r="L52" i="2" s="1"/>
  <c r="M52" i="2" s="1"/>
  <c r="N52" i="2" s="1"/>
  <c r="B53" i="2"/>
  <c r="B52" i="2" s="1"/>
  <c r="C54" i="2"/>
  <c r="C53" i="2" s="1"/>
  <c r="D53" i="2" s="1"/>
  <c r="E53" i="2" s="1"/>
  <c r="F53" i="2" s="1"/>
  <c r="G53" i="2" s="1"/>
  <c r="H53" i="2" s="1"/>
  <c r="I53" i="2" s="1"/>
  <c r="J53" i="2" s="1"/>
  <c r="K53" i="2" s="1"/>
  <c r="L53" i="2" s="1"/>
  <c r="M53" i="2" s="1"/>
  <c r="N53" i="2" s="1"/>
  <c r="D54" i="2"/>
  <c r="E54" i="2" s="1"/>
  <c r="F54" i="2" s="1"/>
  <c r="G54" i="2" s="1"/>
  <c r="H54" i="2" s="1"/>
  <c r="I54" i="2" s="1"/>
  <c r="J54" i="2" s="1"/>
  <c r="K54" i="2" s="1"/>
  <c r="L54" i="2" s="1"/>
  <c r="M54" i="2" s="1"/>
  <c r="N54" i="2" s="1"/>
  <c r="C55" i="2"/>
  <c r="D55" i="2"/>
  <c r="E55" i="2" s="1"/>
  <c r="F55" i="2"/>
  <c r="G55" i="2" s="1"/>
  <c r="H55" i="2" s="1"/>
  <c r="I55" i="2" s="1"/>
  <c r="J55" i="2" s="1"/>
  <c r="K55" i="2" s="1"/>
  <c r="L55" i="2" s="1"/>
  <c r="M55" i="2" s="1"/>
  <c r="N55" i="2" s="1"/>
  <c r="C56" i="2"/>
  <c r="D56" i="2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C57" i="2"/>
  <c r="D57" i="2"/>
  <c r="E57" i="2" s="1"/>
  <c r="F57" i="2"/>
  <c r="G57" i="2" s="1"/>
  <c r="H57" i="2" s="1"/>
  <c r="I57" i="2" s="1"/>
  <c r="J57" i="2" s="1"/>
  <c r="K57" i="2" s="1"/>
  <c r="L57" i="2" s="1"/>
  <c r="M57" i="2" s="1"/>
  <c r="N57" i="2" s="1"/>
  <c r="C58" i="2"/>
  <c r="D58" i="2"/>
  <c r="E58" i="2" s="1"/>
  <c r="F58" i="2" s="1"/>
  <c r="G58" i="2" s="1"/>
  <c r="H58" i="2" s="1"/>
  <c r="I58" i="2" s="1"/>
  <c r="J58" i="2" s="1"/>
  <c r="K58" i="2" s="1"/>
  <c r="L58" i="2" s="1"/>
  <c r="M58" i="2" s="1"/>
  <c r="N58" i="2" s="1"/>
  <c r="C59" i="2"/>
  <c r="D59" i="2"/>
  <c r="E59" i="2" s="1"/>
  <c r="F59" i="2"/>
  <c r="G59" i="2" s="1"/>
  <c r="H59" i="2" s="1"/>
  <c r="I59" i="2" s="1"/>
  <c r="J59" i="2" s="1"/>
  <c r="K59" i="2" s="1"/>
  <c r="L59" i="2" s="1"/>
  <c r="M59" i="2" s="1"/>
  <c r="N59" i="2" s="1"/>
  <c r="C60" i="2"/>
  <c r="C51" i="2" s="1"/>
  <c r="C50" i="2" s="1"/>
  <c r="D50" i="2" s="1"/>
  <c r="E50" i="2" s="1"/>
  <c r="F50" i="2" s="1"/>
  <c r="G50" i="2" s="1"/>
  <c r="H50" i="2" s="1"/>
  <c r="I50" i="2" s="1"/>
  <c r="J50" i="2" s="1"/>
  <c r="K50" i="2" s="1"/>
  <c r="L50" i="2" s="1"/>
  <c r="M50" i="2" s="1"/>
  <c r="N50" i="2" s="1"/>
  <c r="D60" i="2"/>
  <c r="E60" i="2" s="1"/>
  <c r="F60" i="2" s="1"/>
  <c r="G60" i="2" s="1"/>
  <c r="H60" i="2" s="1"/>
  <c r="I60" i="2" s="1"/>
  <c r="J60" i="2" s="1"/>
  <c r="K60" i="2" s="1"/>
  <c r="L60" i="2" s="1"/>
  <c r="M60" i="2" s="1"/>
  <c r="N60" i="2" s="1"/>
  <c r="C61" i="2"/>
  <c r="D61" i="2"/>
  <c r="E61" i="2" s="1"/>
  <c r="F61" i="2"/>
  <c r="G61" i="2" s="1"/>
  <c r="H61" i="2" s="1"/>
  <c r="I61" i="2" s="1"/>
  <c r="J61" i="2" s="1"/>
  <c r="K61" i="2" s="1"/>
  <c r="L61" i="2" s="1"/>
  <c r="M61" i="2" s="1"/>
  <c r="N61" i="2" s="1"/>
  <c r="C62" i="2"/>
  <c r="D62" i="2"/>
  <c r="E62" i="2" s="1"/>
  <c r="F62" i="2" s="1"/>
  <c r="G62" i="2" s="1"/>
  <c r="H62" i="2" s="1"/>
  <c r="I62" i="2" s="1"/>
  <c r="J62" i="2" s="1"/>
  <c r="K62" i="2" s="1"/>
  <c r="L62" i="2" s="1"/>
  <c r="M62" i="2" s="1"/>
  <c r="N62" i="2" s="1"/>
  <c r="C63" i="2"/>
  <c r="D63" i="2"/>
  <c r="E63" i="2" s="1"/>
  <c r="F63" i="2"/>
  <c r="G63" i="2" s="1"/>
  <c r="H63" i="2" s="1"/>
  <c r="I63" i="2" s="1"/>
  <c r="J63" i="2" s="1"/>
  <c r="K63" i="2" s="1"/>
  <c r="L63" i="2" s="1"/>
  <c r="M63" i="2" s="1"/>
  <c r="N63" i="2" s="1"/>
  <c r="C64" i="2"/>
  <c r="D64" i="2"/>
  <c r="E64" i="2" s="1"/>
  <c r="F64" i="2" s="1"/>
  <c r="G64" i="2" s="1"/>
  <c r="H64" i="2" s="1"/>
  <c r="I64" i="2" s="1"/>
  <c r="J64" i="2" s="1"/>
  <c r="K64" i="2" s="1"/>
  <c r="L64" i="2" s="1"/>
  <c r="M64" i="2" s="1"/>
  <c r="N64" i="2" s="1"/>
  <c r="C65" i="2"/>
  <c r="D65" i="2"/>
  <c r="E65" i="2" s="1"/>
  <c r="F65" i="2"/>
  <c r="G65" i="2" s="1"/>
  <c r="H65" i="2" s="1"/>
  <c r="I65" i="2" s="1"/>
  <c r="J65" i="2" s="1"/>
  <c r="K65" i="2" s="1"/>
  <c r="L65" i="2" s="1"/>
  <c r="M65" i="2" s="1"/>
  <c r="N65" i="2" s="1"/>
  <c r="C66" i="2"/>
  <c r="D66" i="2"/>
  <c r="E66" i="2" s="1"/>
  <c r="F66" i="2" s="1"/>
  <c r="G66" i="2" s="1"/>
  <c r="H66" i="2" s="1"/>
  <c r="I66" i="2" s="1"/>
  <c r="J66" i="2" s="1"/>
  <c r="K66" i="2" s="1"/>
  <c r="L66" i="2" s="1"/>
  <c r="M66" i="2" s="1"/>
  <c r="N66" i="2" s="1"/>
  <c r="C67" i="2"/>
  <c r="D67" i="2" s="1"/>
  <c r="E67" i="2" s="1"/>
  <c r="F67" i="2" s="1"/>
  <c r="G67" i="2" s="1"/>
  <c r="H67" i="2" s="1"/>
  <c r="I67" i="2" s="1"/>
  <c r="J67" i="2" s="1"/>
  <c r="K67" i="2" s="1"/>
  <c r="L67" i="2" s="1"/>
  <c r="M67" i="2" s="1"/>
  <c r="N67" i="2" s="1"/>
  <c r="B68" i="2"/>
  <c r="B67" i="2" s="1"/>
  <c r="C69" i="2"/>
  <c r="C68" i="2" s="1"/>
  <c r="D68" i="2" s="1"/>
  <c r="E68" i="2" s="1"/>
  <c r="F68" i="2" s="1"/>
  <c r="G68" i="2" s="1"/>
  <c r="H68" i="2" s="1"/>
  <c r="I68" i="2" s="1"/>
  <c r="J68" i="2" s="1"/>
  <c r="K68" i="2" s="1"/>
  <c r="L68" i="2" s="1"/>
  <c r="M68" i="2" s="1"/>
  <c r="N68" i="2" s="1"/>
  <c r="D69" i="2"/>
  <c r="E69" i="2" s="1"/>
  <c r="F69" i="2" s="1"/>
  <c r="G69" i="2" s="1"/>
  <c r="H69" i="2" s="1"/>
  <c r="I69" i="2" s="1"/>
  <c r="J69" i="2" s="1"/>
  <c r="K69" i="2" s="1"/>
  <c r="L69" i="2" s="1"/>
  <c r="M69" i="2" s="1"/>
  <c r="N69" i="2" s="1"/>
  <c r="C70" i="2"/>
  <c r="D70" i="2"/>
  <c r="E70" i="2" s="1"/>
  <c r="F70" i="2"/>
  <c r="G70" i="2" s="1"/>
  <c r="H70" i="2" s="1"/>
  <c r="I70" i="2" s="1"/>
  <c r="J70" i="2" s="1"/>
  <c r="K70" i="2" s="1"/>
  <c r="L70" i="2" s="1"/>
  <c r="M70" i="2" s="1"/>
  <c r="N70" i="2" s="1"/>
  <c r="C71" i="2"/>
  <c r="D71" i="2"/>
  <c r="E71" i="2" s="1"/>
  <c r="F71" i="2" s="1"/>
  <c r="G71" i="2" s="1"/>
  <c r="H71" i="2" s="1"/>
  <c r="I71" i="2" s="1"/>
  <c r="J71" i="2" s="1"/>
  <c r="K71" i="2" s="1"/>
  <c r="L71" i="2" s="1"/>
  <c r="M71" i="2" s="1"/>
  <c r="N71" i="2" s="1"/>
  <c r="C72" i="2"/>
  <c r="D72" i="2"/>
  <c r="E72" i="2" s="1"/>
  <c r="F72" i="2"/>
  <c r="G72" i="2" s="1"/>
  <c r="H72" i="2" s="1"/>
  <c r="I72" i="2" s="1"/>
  <c r="J72" i="2" s="1"/>
  <c r="K72" i="2" s="1"/>
  <c r="L72" i="2" s="1"/>
  <c r="M72" i="2" s="1"/>
  <c r="N72" i="2" s="1"/>
  <c r="C73" i="2"/>
  <c r="D73" i="2"/>
  <c r="E73" i="2" s="1"/>
  <c r="F73" i="2" s="1"/>
  <c r="G73" i="2" s="1"/>
  <c r="H73" i="2" s="1"/>
  <c r="I73" i="2" s="1"/>
  <c r="J73" i="2" s="1"/>
  <c r="K73" i="2" s="1"/>
  <c r="L73" i="2" s="1"/>
  <c r="M73" i="2" s="1"/>
  <c r="N73" i="2" s="1"/>
  <c r="C74" i="2"/>
  <c r="D74" i="2"/>
  <c r="E74" i="2" s="1"/>
  <c r="F74" i="2"/>
  <c r="G74" i="2" s="1"/>
  <c r="H74" i="2" s="1"/>
  <c r="I74" i="2" s="1"/>
  <c r="J74" i="2" s="1"/>
  <c r="K74" i="2" s="1"/>
  <c r="L74" i="2" s="1"/>
  <c r="M74" i="2" s="1"/>
  <c r="N74" i="2" s="1"/>
  <c r="C75" i="2"/>
  <c r="D75" i="2"/>
  <c r="E75" i="2" s="1"/>
  <c r="F75" i="2" s="1"/>
  <c r="G75" i="2" s="1"/>
  <c r="H75" i="2" s="1"/>
  <c r="I75" i="2" s="1"/>
  <c r="J75" i="2" s="1"/>
  <c r="K75" i="2" s="1"/>
  <c r="L75" i="2" s="1"/>
  <c r="M75" i="2" s="1"/>
  <c r="N75" i="2" s="1"/>
  <c r="C76" i="2"/>
  <c r="D76" i="2"/>
  <c r="E76" i="2" s="1"/>
  <c r="F76" i="2"/>
  <c r="G76" i="2" s="1"/>
  <c r="H76" i="2" s="1"/>
  <c r="I76" i="2" s="1"/>
  <c r="J76" i="2" s="1"/>
  <c r="K76" i="2" s="1"/>
  <c r="L76" i="2" s="1"/>
  <c r="M76" i="2" s="1"/>
  <c r="N76" i="2" s="1"/>
  <c r="C77" i="2"/>
  <c r="D77" i="2"/>
  <c r="E77" i="2" s="1"/>
  <c r="F77" i="2" s="1"/>
  <c r="G77" i="2" s="1"/>
  <c r="H77" i="2" s="1"/>
  <c r="I77" i="2" s="1"/>
  <c r="J77" i="2" s="1"/>
  <c r="K77" i="2" s="1"/>
  <c r="L77" i="2" s="1"/>
  <c r="M77" i="2" s="1"/>
  <c r="N77" i="2" s="1"/>
  <c r="C78" i="2"/>
  <c r="D78" i="2"/>
  <c r="E78" i="2" s="1"/>
  <c r="F78" i="2"/>
  <c r="G78" i="2" s="1"/>
  <c r="H78" i="2" s="1"/>
  <c r="I78" i="2" s="1"/>
  <c r="J78" i="2" s="1"/>
  <c r="K78" i="2" s="1"/>
  <c r="L78" i="2" s="1"/>
  <c r="M78" i="2" s="1"/>
  <c r="N78" i="2" s="1"/>
  <c r="C79" i="2"/>
  <c r="D79" i="2"/>
  <c r="E79" i="2" s="1"/>
  <c r="F79" i="2" s="1"/>
  <c r="G79" i="2" s="1"/>
  <c r="H79" i="2" s="1"/>
  <c r="I79" i="2" s="1"/>
  <c r="J79" i="2" s="1"/>
  <c r="K79" i="2" s="1"/>
  <c r="L79" i="2" s="1"/>
  <c r="M79" i="2" s="1"/>
  <c r="N79" i="2" s="1"/>
  <c r="C80" i="2"/>
  <c r="D80" i="2"/>
  <c r="E80" i="2" s="1"/>
  <c r="F80" i="2"/>
  <c r="G80" i="2" s="1"/>
  <c r="H80" i="2" s="1"/>
  <c r="I80" i="2" s="1"/>
  <c r="J80" i="2" s="1"/>
  <c r="K80" i="2" s="1"/>
  <c r="L80" i="2" s="1"/>
  <c r="M80" i="2" s="1"/>
  <c r="N80" i="2" s="1"/>
  <c r="B84" i="2"/>
  <c r="C85" i="2"/>
  <c r="D85" i="2"/>
  <c r="E85" i="2" s="1"/>
  <c r="F85" i="2" s="1"/>
  <c r="G85" i="2" s="1"/>
  <c r="H85" i="2" s="1"/>
  <c r="I85" i="2" s="1"/>
  <c r="J85" i="2" s="1"/>
  <c r="K85" i="2" s="1"/>
  <c r="L85" i="2" s="1"/>
  <c r="M85" i="2" s="1"/>
  <c r="N85" i="2" s="1"/>
  <c r="C86" i="2"/>
  <c r="D86" i="2"/>
  <c r="E86" i="2" s="1"/>
  <c r="F86" i="2"/>
  <c r="G86" i="2" s="1"/>
  <c r="H86" i="2" s="1"/>
  <c r="I86" i="2" s="1"/>
  <c r="J86" i="2" s="1"/>
  <c r="K86" i="2" s="1"/>
  <c r="L86" i="2" s="1"/>
  <c r="M86" i="2" s="1"/>
  <c r="N86" i="2" s="1"/>
  <c r="C87" i="2"/>
  <c r="D87" i="2"/>
  <c r="E87" i="2" s="1"/>
  <c r="F87" i="2" s="1"/>
  <c r="G87" i="2" s="1"/>
  <c r="H87" i="2" s="1"/>
  <c r="I87" i="2" s="1"/>
  <c r="J87" i="2" s="1"/>
  <c r="K87" i="2" s="1"/>
  <c r="L87" i="2" s="1"/>
  <c r="M87" i="2" s="1"/>
  <c r="N87" i="2" s="1"/>
  <c r="C88" i="2"/>
  <c r="D88" i="2"/>
  <c r="E88" i="2" s="1"/>
  <c r="F88" i="2"/>
  <c r="G88" i="2" s="1"/>
  <c r="H88" i="2" s="1"/>
  <c r="I88" i="2" s="1"/>
  <c r="J88" i="2" s="1"/>
  <c r="K88" i="2" s="1"/>
  <c r="L88" i="2" s="1"/>
  <c r="M88" i="2" s="1"/>
  <c r="N88" i="2" s="1"/>
  <c r="C89" i="2"/>
  <c r="D89" i="2"/>
  <c r="E89" i="2" s="1"/>
  <c r="F89" i="2" s="1"/>
  <c r="G89" i="2" s="1"/>
  <c r="H89" i="2" s="1"/>
  <c r="I89" i="2" s="1"/>
  <c r="J89" i="2" s="1"/>
  <c r="K89" i="2" s="1"/>
  <c r="L89" i="2" s="1"/>
  <c r="M89" i="2" s="1"/>
  <c r="N89" i="2" s="1"/>
  <c r="C90" i="2"/>
  <c r="D90" i="2"/>
  <c r="E90" i="2" s="1"/>
  <c r="F90" i="2"/>
  <c r="G90" i="2" s="1"/>
  <c r="H90" i="2" s="1"/>
  <c r="I90" i="2" s="1"/>
  <c r="J90" i="2" s="1"/>
  <c r="K90" i="2" s="1"/>
  <c r="L90" i="2" s="1"/>
  <c r="M90" i="2" s="1"/>
  <c r="N90" i="2" s="1"/>
  <c r="C91" i="2"/>
  <c r="D91" i="2"/>
  <c r="E91" i="2" s="1"/>
  <c r="F91" i="2" s="1"/>
  <c r="G91" i="2" s="1"/>
  <c r="H91" i="2" s="1"/>
  <c r="I91" i="2" s="1"/>
  <c r="J91" i="2" s="1"/>
  <c r="K91" i="2" s="1"/>
  <c r="L91" i="2" s="1"/>
  <c r="M91" i="2" s="1"/>
  <c r="N91" i="2" s="1"/>
  <c r="C92" i="2"/>
  <c r="D92" i="2" s="1"/>
  <c r="E92" i="2" s="1"/>
  <c r="F92" i="2" s="1"/>
  <c r="G92" i="2" s="1"/>
  <c r="H92" i="2" s="1"/>
  <c r="I92" i="2" s="1"/>
  <c r="J92" i="2" s="1"/>
  <c r="K92" i="2" s="1"/>
  <c r="L92" i="2" s="1"/>
  <c r="M92" i="2" s="1"/>
  <c r="N92" i="2" s="1"/>
  <c r="B95" i="2"/>
  <c r="B94" i="2" s="1"/>
  <c r="B93" i="2" s="1"/>
  <c r="C96" i="2"/>
  <c r="C95" i="2" s="1"/>
  <c r="D96" i="2"/>
  <c r="E96" i="2" s="1"/>
  <c r="F96" i="2" s="1"/>
  <c r="G96" i="2" s="1"/>
  <c r="H96" i="2" s="1"/>
  <c r="I96" i="2" s="1"/>
  <c r="J96" i="2" s="1"/>
  <c r="K96" i="2" s="1"/>
  <c r="L96" i="2" s="1"/>
  <c r="M96" i="2" s="1"/>
  <c r="N96" i="2" s="1"/>
  <c r="B98" i="2"/>
  <c r="B97" i="2" s="1"/>
  <c r="C99" i="2"/>
  <c r="C98" i="2" s="1"/>
  <c r="D99" i="2"/>
  <c r="E99" i="2" s="1"/>
  <c r="F99" i="2" s="1"/>
  <c r="G99" i="2" s="1"/>
  <c r="H99" i="2" s="1"/>
  <c r="I99" i="2" s="1"/>
  <c r="J99" i="2" s="1"/>
  <c r="K99" i="2" s="1"/>
  <c r="L99" i="2" s="1"/>
  <c r="M99" i="2" s="1"/>
  <c r="N99" i="2" s="1"/>
  <c r="C100" i="2"/>
  <c r="D100" i="2"/>
  <c r="E100" i="2" s="1"/>
  <c r="F100" i="2" s="1"/>
  <c r="G100" i="2" s="1"/>
  <c r="H100" i="2" s="1"/>
  <c r="I100" i="2" s="1"/>
  <c r="J100" i="2" s="1"/>
  <c r="K100" i="2" s="1"/>
  <c r="L100" i="2" s="1"/>
  <c r="M100" i="2" s="1"/>
  <c r="N100" i="2" s="1"/>
  <c r="C101" i="2"/>
  <c r="D101" i="2"/>
  <c r="E101" i="2" s="1"/>
  <c r="F101" i="2" s="1"/>
  <c r="G101" i="2" s="1"/>
  <c r="H101" i="2" s="1"/>
  <c r="I101" i="2" s="1"/>
  <c r="J101" i="2" s="1"/>
  <c r="K101" i="2" s="1"/>
  <c r="L101" i="2" s="1"/>
  <c r="M101" i="2" s="1"/>
  <c r="N101" i="2" s="1"/>
  <c r="C102" i="2"/>
  <c r="D102" i="2"/>
  <c r="E102" i="2" s="1"/>
  <c r="F102" i="2" s="1"/>
  <c r="G102" i="2" s="1"/>
  <c r="H102" i="2" s="1"/>
  <c r="I102" i="2" s="1"/>
  <c r="J102" i="2" s="1"/>
  <c r="K102" i="2" s="1"/>
  <c r="L102" i="2" s="1"/>
  <c r="M102" i="2" s="1"/>
  <c r="N102" i="2" s="1"/>
  <c r="C103" i="2"/>
  <c r="D103" i="2"/>
  <c r="E103" i="2" s="1"/>
  <c r="F103" i="2" s="1"/>
  <c r="G103" i="2" s="1"/>
  <c r="H103" i="2" s="1"/>
  <c r="I103" i="2" s="1"/>
  <c r="J103" i="2" s="1"/>
  <c r="K103" i="2" s="1"/>
  <c r="L103" i="2" s="1"/>
  <c r="M103" i="2" s="1"/>
  <c r="N103" i="2" s="1"/>
  <c r="C104" i="2"/>
  <c r="D104" i="2"/>
  <c r="E104" i="2" s="1"/>
  <c r="F104" i="2" s="1"/>
  <c r="G104" i="2" s="1"/>
  <c r="H104" i="2" s="1"/>
  <c r="I104" i="2" s="1"/>
  <c r="J104" i="2" s="1"/>
  <c r="K104" i="2" s="1"/>
  <c r="L104" i="2" s="1"/>
  <c r="M104" i="2" s="1"/>
  <c r="N104" i="2" s="1"/>
  <c r="C105" i="2"/>
  <c r="D105" i="2"/>
  <c r="E105" i="2" s="1"/>
  <c r="F105" i="2" s="1"/>
  <c r="G105" i="2" s="1"/>
  <c r="H105" i="2" s="1"/>
  <c r="I105" i="2" s="1"/>
  <c r="J105" i="2" s="1"/>
  <c r="K105" i="2" s="1"/>
  <c r="L105" i="2" s="1"/>
  <c r="M105" i="2" s="1"/>
  <c r="N105" i="2" s="1"/>
  <c r="N106" i="2"/>
  <c r="N107" i="2"/>
  <c r="N108" i="2"/>
  <c r="N109" i="2"/>
  <c r="B110" i="2"/>
  <c r="B109" i="2" s="1"/>
  <c r="B108" i="2" s="1"/>
  <c r="B107" i="2" s="1"/>
  <c r="B106" i="2" s="1"/>
  <c r="C110" i="2"/>
  <c r="D110" i="2" s="1"/>
  <c r="E110" i="2" s="1"/>
  <c r="F110" i="2" s="1"/>
  <c r="G110" i="2" s="1"/>
  <c r="H110" i="2" s="1"/>
  <c r="I110" i="2" s="1"/>
  <c r="J110" i="2" s="1"/>
  <c r="K110" i="2" s="1"/>
  <c r="L110" i="2" s="1"/>
  <c r="N110" i="2"/>
  <c r="C111" i="2"/>
  <c r="D111" i="2"/>
  <c r="E111" i="2" s="1"/>
  <c r="F111" i="2" s="1"/>
  <c r="G111" i="2" s="1"/>
  <c r="H111" i="2" s="1"/>
  <c r="I111" i="2" s="1"/>
  <c r="J111" i="2" s="1"/>
  <c r="K111" i="2" s="1"/>
  <c r="L111" i="2" s="1"/>
  <c r="N111" i="2"/>
  <c r="C97" i="2" l="1"/>
  <c r="D97" i="2" s="1"/>
  <c r="E97" i="2" s="1"/>
  <c r="F97" i="2" s="1"/>
  <c r="G97" i="2" s="1"/>
  <c r="H97" i="2" s="1"/>
  <c r="I97" i="2" s="1"/>
  <c r="J97" i="2" s="1"/>
  <c r="K97" i="2" s="1"/>
  <c r="L97" i="2" s="1"/>
  <c r="M97" i="2" s="1"/>
  <c r="N97" i="2" s="1"/>
  <c r="D98" i="2"/>
  <c r="E98" i="2" s="1"/>
  <c r="F98" i="2" s="1"/>
  <c r="G98" i="2" s="1"/>
  <c r="H98" i="2" s="1"/>
  <c r="I98" i="2" s="1"/>
  <c r="J98" i="2" s="1"/>
  <c r="K98" i="2" s="1"/>
  <c r="L98" i="2" s="1"/>
  <c r="M98" i="2" s="1"/>
  <c r="N98" i="2" s="1"/>
  <c r="C94" i="2"/>
  <c r="D95" i="2"/>
  <c r="E95" i="2" s="1"/>
  <c r="F95" i="2" s="1"/>
  <c r="G95" i="2" s="1"/>
  <c r="H95" i="2" s="1"/>
  <c r="I95" i="2" s="1"/>
  <c r="J95" i="2" s="1"/>
  <c r="K95" i="2" s="1"/>
  <c r="L95" i="2" s="1"/>
  <c r="M95" i="2" s="1"/>
  <c r="N95" i="2" s="1"/>
  <c r="C109" i="2"/>
  <c r="B83" i="2"/>
  <c r="B81" i="2" s="1"/>
  <c r="C84" i="2"/>
  <c r="B82" i="2"/>
  <c r="B51" i="2"/>
  <c r="B50" i="2" s="1"/>
  <c r="C42" i="2"/>
  <c r="D42" i="2" s="1"/>
  <c r="E42" i="2" s="1"/>
  <c r="F42" i="2" s="1"/>
  <c r="G42" i="2" s="1"/>
  <c r="H42" i="2" s="1"/>
  <c r="I42" i="2" s="1"/>
  <c r="J42" i="2" s="1"/>
  <c r="K42" i="2" s="1"/>
  <c r="L42" i="2" s="1"/>
  <c r="M42" i="2" s="1"/>
  <c r="N42" i="2" s="1"/>
  <c r="D19" i="2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B5" i="2"/>
  <c r="B113" i="2" s="1"/>
  <c r="C26" i="2"/>
  <c r="D26" i="2" s="1"/>
  <c r="E26" i="2" s="1"/>
  <c r="F26" i="2" s="1"/>
  <c r="G26" i="2" s="1"/>
  <c r="H26" i="2" s="1"/>
  <c r="I26" i="2" s="1"/>
  <c r="J26" i="2" s="1"/>
  <c r="K26" i="2" s="1"/>
  <c r="L26" i="2" s="1"/>
  <c r="M26" i="2" s="1"/>
  <c r="N26" i="2" s="1"/>
  <c r="C12" i="2"/>
  <c r="D12" i="2" l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C7" i="2"/>
  <c r="C82" i="2"/>
  <c r="D82" i="2" s="1"/>
  <c r="E82" i="2" s="1"/>
  <c r="F82" i="2" s="1"/>
  <c r="G82" i="2" s="1"/>
  <c r="H82" i="2" s="1"/>
  <c r="I82" i="2" s="1"/>
  <c r="J82" i="2" s="1"/>
  <c r="K82" i="2" s="1"/>
  <c r="L82" i="2" s="1"/>
  <c r="M82" i="2" s="1"/>
  <c r="N82" i="2" s="1"/>
  <c r="D84" i="2"/>
  <c r="E84" i="2" s="1"/>
  <c r="F84" i="2" s="1"/>
  <c r="G84" i="2" s="1"/>
  <c r="H84" i="2" s="1"/>
  <c r="I84" i="2" s="1"/>
  <c r="J84" i="2" s="1"/>
  <c r="K84" i="2" s="1"/>
  <c r="L84" i="2" s="1"/>
  <c r="M84" i="2" s="1"/>
  <c r="N84" i="2" s="1"/>
  <c r="C34" i="2"/>
  <c r="D109" i="2"/>
  <c r="E109" i="2" s="1"/>
  <c r="F109" i="2" s="1"/>
  <c r="G109" i="2" s="1"/>
  <c r="H109" i="2" s="1"/>
  <c r="I109" i="2" s="1"/>
  <c r="J109" i="2" s="1"/>
  <c r="K109" i="2" s="1"/>
  <c r="L109" i="2" s="1"/>
  <c r="C108" i="2"/>
  <c r="C93" i="2"/>
  <c r="D93" i="2" s="1"/>
  <c r="E93" i="2" s="1"/>
  <c r="F93" i="2" s="1"/>
  <c r="G93" i="2" s="1"/>
  <c r="H93" i="2" s="1"/>
  <c r="I93" i="2" s="1"/>
  <c r="J93" i="2" s="1"/>
  <c r="K93" i="2" s="1"/>
  <c r="L93" i="2" s="1"/>
  <c r="M93" i="2" s="1"/>
  <c r="N93" i="2" s="1"/>
  <c r="D94" i="2"/>
  <c r="E94" i="2" s="1"/>
  <c r="F94" i="2" s="1"/>
  <c r="G94" i="2" s="1"/>
  <c r="H94" i="2" s="1"/>
  <c r="I94" i="2" s="1"/>
  <c r="J94" i="2" s="1"/>
  <c r="K94" i="2" s="1"/>
  <c r="L94" i="2" s="1"/>
  <c r="M94" i="2" s="1"/>
  <c r="N94" i="2" s="1"/>
  <c r="D108" i="2" l="1"/>
  <c r="E108" i="2" s="1"/>
  <c r="F108" i="2" s="1"/>
  <c r="G108" i="2" s="1"/>
  <c r="H108" i="2" s="1"/>
  <c r="I108" i="2" s="1"/>
  <c r="J108" i="2" s="1"/>
  <c r="K108" i="2" s="1"/>
  <c r="L108" i="2" s="1"/>
  <c r="C107" i="2"/>
  <c r="D34" i="2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C18" i="2"/>
  <c r="C6" i="2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C17" i="2" l="1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D18" i="2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D107" i="2"/>
  <c r="E107" i="2" s="1"/>
  <c r="F107" i="2" s="1"/>
  <c r="G107" i="2" s="1"/>
  <c r="H107" i="2" s="1"/>
  <c r="I107" i="2" s="1"/>
  <c r="J107" i="2" s="1"/>
  <c r="K107" i="2" s="1"/>
  <c r="L107" i="2" s="1"/>
  <c r="C106" i="2"/>
  <c r="D106" i="2" s="1"/>
  <c r="E106" i="2" s="1"/>
  <c r="F106" i="2" s="1"/>
  <c r="G106" i="2" s="1"/>
  <c r="H106" i="2" s="1"/>
  <c r="I106" i="2" s="1"/>
  <c r="J106" i="2" s="1"/>
  <c r="K106" i="2" s="1"/>
  <c r="L106" i="2" s="1"/>
  <c r="C83" i="2"/>
  <c r="C5" i="2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D5" i="2" l="1"/>
  <c r="C113" i="2"/>
  <c r="D83" i="2"/>
  <c r="E83" i="2" s="1"/>
  <c r="F83" i="2" s="1"/>
  <c r="G83" i="2" s="1"/>
  <c r="H83" i="2" s="1"/>
  <c r="I83" i="2" s="1"/>
  <c r="J83" i="2" s="1"/>
  <c r="K83" i="2" s="1"/>
  <c r="L83" i="2" s="1"/>
  <c r="M83" i="2" s="1"/>
  <c r="N83" i="2" s="1"/>
  <c r="C81" i="2"/>
  <c r="D81" i="2" s="1"/>
  <c r="E81" i="2" s="1"/>
  <c r="F81" i="2" s="1"/>
  <c r="G81" i="2" s="1"/>
  <c r="H81" i="2" s="1"/>
  <c r="I81" i="2" s="1"/>
  <c r="J81" i="2" s="1"/>
  <c r="K81" i="2" s="1"/>
  <c r="L81" i="2" s="1"/>
  <c r="M81" i="2" s="1"/>
  <c r="N81" i="2" s="1"/>
  <c r="E5" i="2" l="1"/>
  <c r="D113" i="2"/>
  <c r="F5" i="2" l="1"/>
  <c r="E113" i="2"/>
  <c r="G5" i="2" l="1"/>
  <c r="F113" i="2"/>
  <c r="H5" i="2" l="1"/>
  <c r="G113" i="2"/>
  <c r="I5" i="2" l="1"/>
  <c r="H113" i="2"/>
  <c r="J5" i="2" l="1"/>
  <c r="I113" i="2"/>
  <c r="K5" i="2" l="1"/>
  <c r="J113" i="2"/>
  <c r="L5" i="2" l="1"/>
  <c r="K113" i="2"/>
  <c r="M5" i="2" l="1"/>
  <c r="L113" i="2"/>
  <c r="N5" i="2" l="1"/>
  <c r="N113" i="2" s="1"/>
  <c r="M113" i="2"/>
</calcChain>
</file>

<file path=xl/sharedStrings.xml><?xml version="1.0" encoding="utf-8"?>
<sst xmlns="http://schemas.openxmlformats.org/spreadsheetml/2006/main" count="123" uniqueCount="119">
  <si>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</si>
  <si>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</si>
  <si>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</si>
  <si>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</si>
  <si>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</si>
  <si>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</si>
  <si>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</si>
  <si>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</si>
  <si>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</si>
  <si>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</si>
  <si>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</si>
  <si>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</si>
  <si>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</si>
  <si>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Total</t>
  </si>
  <si>
    <t xml:space="preserve"> 1000000 IMPUESTOS</t>
  </si>
  <si>
    <t>I.1 IMPUESTOS SOBRE LOS INGRESOS</t>
  </si>
  <si>
    <t>I.2 IMPUESTOS SOBRE EL PATRIMONIO</t>
  </si>
  <si>
    <t>I.3 ACCESORIOS DE IMPUESTOS</t>
  </si>
  <si>
    <t>4000000 DERECHOS</t>
  </si>
  <si>
    <t>II.1. Derechos por servicios públicos:</t>
  </si>
  <si>
    <t>II.2. Derechos por registro, licencias y permisos diversos:</t>
  </si>
  <si>
    <t>II.3. Derechos en materia de desarrollo urbano y ecología</t>
  </si>
  <si>
    <t>1.- Concurso o licitación</t>
  </si>
  <si>
    <t>2.- Derecho por supervisión de obra pública.</t>
  </si>
  <si>
    <t>II.4. Derechos por servicios prestados en materia de seguridad pública y tránsito.</t>
  </si>
  <si>
    <t>II.5. ACCESORIOS DE DERECHOS</t>
  </si>
  <si>
    <t xml:space="preserve">5000000 PRODUCTOS </t>
  </si>
  <si>
    <t>III.1 PRODUCTOS DE TIPO CORRIENTE</t>
  </si>
  <si>
    <t>III.2  PRODUCTOS DE CAPITAL</t>
  </si>
  <si>
    <t>III.3  ACCESORIOS DE LOS PRODUCTOS</t>
  </si>
  <si>
    <t>6000000 APROVECHAMIENTOS</t>
  </si>
  <si>
    <t>8000000 PARTICIPACIONES Y APORTACIONES</t>
  </si>
  <si>
    <t>8100000 PARTICIPACIONES</t>
  </si>
  <si>
    <t>V.1  PARTICIPACIONES</t>
  </si>
  <si>
    <t>Fondo general de participaciones</t>
  </si>
  <si>
    <t>Impuesto sobre automóviles nuevos</t>
  </si>
  <si>
    <t>Impuesto especial sobre producción y servicios</t>
  </si>
  <si>
    <t>Incentivos a la venta final de gasolinas y diésel</t>
  </si>
  <si>
    <t>Compensación del impuesto sobre automóviles nuevos</t>
  </si>
  <si>
    <t>Fondo de compensación</t>
  </si>
  <si>
    <t>Fondo de fomento municipal</t>
  </si>
  <si>
    <t>Fondo de fiscalización y recaudación</t>
  </si>
  <si>
    <t>8200000 APORTACIONES</t>
  </si>
  <si>
    <t>2. Fondo de Aportaciones para el Fortalecimiento de los Municipios. FORTAMUN</t>
  </si>
  <si>
    <t>8300000 CONVENIOS</t>
  </si>
  <si>
    <t>VI. INGRESOS EXTRAORDINARIOS</t>
  </si>
  <si>
    <t xml:space="preserve">INGRESO DE CAPITAL </t>
  </si>
  <si>
    <t xml:space="preserve">INGRESO CORRIENTE </t>
  </si>
  <si>
    <t>I. IMPUESTOS</t>
  </si>
  <si>
    <t>V.2  APORTACIONES</t>
  </si>
  <si>
    <t>1.Fondo de Aportaciones para la Infraestructura Social Municipal. FISM</t>
  </si>
  <si>
    <t>3.    Estacionamiento en la vía pública.</t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</si>
  <si>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a los ingresos obtenidos por establecimientos de enseñanza particular.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</si>
  <si>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sobre juegos permitidos, espectáculos públicos, diversiones y aparatos mecánicos o electromecánicos accionados por monedas o fichas.</t>
    </r>
  </si>
  <si>
    <r>
      <t>3.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a comercios ambulantes.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</si>
  <si>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predial.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</si>
  <si>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Impuesto sobre traslación de dominio y otras operaciones con bienes inmuebles.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</si>
  <si>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Recargos prediales</t>
    </r>
  </si>
  <si>
    <r>
      <t>II.</t>
    </r>
    <r>
      <rPr>
        <b/>
        <sz val="7"/>
        <color indexed="8"/>
        <rFont val="Arial Narrow"/>
        <family val="2"/>
      </rPr>
      <t xml:space="preserve">                  </t>
    </r>
    <r>
      <rPr>
        <b/>
        <sz val="11"/>
        <color indexed="8"/>
        <rFont val="Arial Narrow"/>
        <family val="2"/>
      </rPr>
      <t>DERECHOS</t>
    </r>
  </si>
  <si>
    <r>
      <t>1.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de alumbrado público.</t>
    </r>
  </si>
  <si>
    <r>
      <t>2.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de agua potable.</t>
    </r>
  </si>
  <si>
    <r>
      <t>3.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de drenaje y alcantarillado.</t>
    </r>
  </si>
  <si>
    <r>
      <t>4.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Derechos por uso de rastro, guarda y matanza de ganado, transporte e inspección sanitaria, revisión de fierros para marcar ganado y magueyes.</t>
    </r>
  </si>
  <si>
    <r>
      <t>5.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y uso de panteones.</t>
    </r>
  </si>
  <si>
    <r>
      <t>6.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 de limpia.</t>
    </r>
  </si>
  <si>
    <r>
      <t>1.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registro familiar.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</si>
  <si>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servicios de certificaciones legalizaciones y expedición de copias certificadas.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</si>
  <si>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servicios de expedición y renovación de placa de funcionamiento de establecimientos comerciales e industriales.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</si>
  <si>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servicio de expedición de placas de bicicletas, motocicletas y vehículos de propulsión no mecánica.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</si>
  <si>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expedición, revalidación y canje de permisos o licencias para funcionamiento de establecimientos que enajenen o expendan bebidas alcohólicas.</t>
    </r>
  </si>
  <si>
    <r>
      <t>6.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Derechos por expedición y revalidación de licencias o permisos para la colocación y emisión de anuncios publicitarios.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</si>
  <si>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licencia o permiso para la prestación del servicio de estacionamiento y pensiones</t>
    </r>
  </si>
  <si>
    <r>
      <t>1.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alineamiento, deslinde y nomenclatura.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</si>
  <si>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realización y expedición de avalúos catastrales.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</si>
  <si>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la expedición de constancias y otorgamiento de licencias de uso de suelo, y autorización de fraccionamientos en sus diversas modalidades.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</si>
  <si>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licencias para construcción, reconstrucción, ampliación y demolición.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</si>
  <si>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autorización de peritos en obras para construcción.</t>
    </r>
  </si>
  <si>
    <r>
      <t>6.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Derechos por autorización para la venta de lotes de terrenos en fraccionamiento.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</si>
  <si>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Otros derechos por servicios relacionados con el desarrollo urbano.</t>
    </r>
  </si>
  <si>
    <r>
      <t>8.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Derechos por la participación en concursos, licitaciones y ejecución de obra pública.</t>
    </r>
  </si>
  <si>
    <r>
      <t>9.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Derechos por expedición de dictamen de impacto ambiental y otros servicios en materia ecológica.</t>
    </r>
  </si>
  <si>
    <r>
      <t>10.</t>
    </r>
    <r>
      <rPr>
        <sz val="7"/>
        <color indexed="8"/>
        <rFont val="Arial Narrow"/>
        <family val="2"/>
      </rPr>
      <t xml:space="preserve">                </t>
    </r>
    <r>
      <rPr>
        <sz val="11"/>
        <color indexed="8"/>
        <rFont val="Arial Narrow"/>
        <family val="2"/>
      </rPr>
      <t>Derecho especial para obras por cooperación.</t>
    </r>
  </si>
  <si>
    <r>
      <t>1.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Derechos por servicios prestados en materia de seguridad pública y tránsito.</t>
    </r>
  </si>
  <si>
    <r>
      <t>III.</t>
    </r>
    <r>
      <rPr>
        <b/>
        <sz val="7"/>
        <color indexed="8"/>
        <rFont val="Arial Narrow"/>
        <family val="2"/>
      </rPr>
      <t xml:space="preserve">                </t>
    </r>
    <r>
      <rPr>
        <b/>
        <sz val="11"/>
        <color indexed="8"/>
        <rFont val="Arial Narrow"/>
        <family val="2"/>
      </rPr>
      <t>PRODUCTOS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</si>
  <si>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Arrendamiento de bienes muebles o inmuebles propiedad del Municipio:</t>
    </r>
  </si>
  <si>
    <r>
      <t>1.</t>
    </r>
    <r>
      <rPr>
        <sz val="7"/>
        <color indexed="8"/>
        <rFont val="Arial Narrow"/>
        <family val="2"/>
      </rPr>
      <t>  </t>
    </r>
    <r>
      <rPr>
        <sz val="11"/>
        <color indexed="8"/>
        <rFont val="Arial Narrow"/>
        <family val="2"/>
      </rPr>
      <t>Uso de plazas y pisos en las calles, pasajes y lugares públicos.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</si>
  <si>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Locales situados en el interior y exterior de los mercados.</t>
    </r>
  </si>
  <si>
    <r>
      <t>4.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Arrendamiento de terrenos, montes, pastos y demás bienes del Municipio.</t>
    </r>
  </si>
  <si>
    <r>
      <t>2.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Establecimientos y empresas del Municipio.</t>
    </r>
  </si>
  <si>
    <r>
      <t>3.</t>
    </r>
    <r>
      <rPr>
        <sz val="7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Expedición en copia simple o certificada, o reproducción de la información en dispositivos de almacenamiento, derivado del ejercicio del derecho de acceso a la información.</t>
    </r>
  </si>
  <si>
    <r>
      <t>4.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Asistencia social</t>
    </r>
  </si>
  <si>
    <r>
      <t>1.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Explotación o enajenación de cualquier naturaleza de los bienes propiedad del Municipio.</t>
    </r>
  </si>
  <si>
    <r>
      <t>2.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Venta de bienes muebles e inmuebles propiedad del Municipio.</t>
    </r>
  </si>
  <si>
    <r>
      <t>3.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Los Capitales y valores del Municipio y sus rendimientos.</t>
    </r>
  </si>
  <si>
    <r>
      <t>4.</t>
    </r>
    <r>
      <rPr>
        <sz val="7"/>
        <color indexed="8"/>
        <rFont val="Arial Narrow"/>
        <family val="2"/>
      </rPr>
      <t xml:space="preserve">       </t>
    </r>
    <r>
      <rPr>
        <sz val="11"/>
        <color indexed="8"/>
        <rFont val="Arial Narrow"/>
        <family val="2"/>
      </rPr>
      <t>Bienes de beneficencia.</t>
    </r>
  </si>
  <si>
    <r>
      <t>IV.</t>
    </r>
    <r>
      <rPr>
        <b/>
        <sz val="7"/>
        <color indexed="8"/>
        <rFont val="Arial Narrow"/>
        <family val="2"/>
      </rPr>
      <t xml:space="preserve"> </t>
    </r>
    <r>
      <rPr>
        <b/>
        <sz val="11"/>
        <color indexed="8"/>
        <rFont val="Arial Narrow"/>
        <family val="2"/>
      </rPr>
      <t>APROVECHAMIENTOS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</si>
  <si>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Intereses moratorios.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</si>
  <si>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Recargos.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</si>
  <si>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Multas impuestas a los infractores de los reglamentos administrativos por bando de policía.</t>
    </r>
  </si>
  <si>
    <r>
      <t>4.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Multas federales no fiscales.</t>
    </r>
  </si>
  <si>
    <r>
      <t>5.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Tesoros ocultos.</t>
    </r>
  </si>
  <si>
    <r>
      <t>6.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Bienes y herencias vacantes.</t>
    </r>
  </si>
  <si>
    <r>
      <t>7.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Donaciones hechas a favor del Municipio.</t>
    </r>
  </si>
  <si>
    <r>
      <t>8.</t>
    </r>
    <r>
      <rPr>
        <sz val="7"/>
        <color indexed="8"/>
        <rFont val="Arial Narrow"/>
        <family val="2"/>
      </rPr>
      <t xml:space="preserve">      </t>
    </r>
    <r>
      <rPr>
        <sz val="11"/>
        <color indexed="8"/>
        <rFont val="Arial Narrow"/>
        <family val="2"/>
      </rPr>
      <t>Cauciones y fianzas, cuya pérdida se declare por resolución firme a favor del Municipio.</t>
    </r>
  </si>
  <si>
    <r>
      <t>9.</t>
    </r>
    <r>
      <rPr>
        <sz val="7"/>
        <color indexed="8"/>
        <rFont val="Arial Narrow"/>
        <family val="2"/>
      </rPr>
      <t xml:space="preserve">                   </t>
    </r>
    <r>
      <rPr>
        <sz val="11"/>
        <color indexed="8"/>
        <rFont val="Arial Narrow"/>
        <family val="2"/>
      </rPr>
      <t>Reintegros, incluidos los derivados de responsabilidad oficial.</t>
    </r>
  </si>
  <si>
    <r>
      <t>10.</t>
    </r>
    <r>
      <rPr>
        <sz val="7"/>
        <color indexed="8"/>
        <rFont val="Arial Narrow"/>
        <family val="2"/>
      </rPr>
      <t xml:space="preserve">               </t>
    </r>
    <r>
      <rPr>
        <sz val="11"/>
        <color indexed="8"/>
        <rFont val="Arial Narrow"/>
        <family val="2"/>
      </rPr>
      <t>Intereses.</t>
    </r>
  </si>
  <si>
    <r>
      <t>11.</t>
    </r>
    <r>
      <rPr>
        <sz val="7"/>
        <color indexed="8"/>
        <rFont val="Arial Narrow"/>
        <family val="2"/>
      </rPr>
      <t xml:space="preserve">               </t>
    </r>
    <r>
      <rPr>
        <sz val="11"/>
        <color indexed="8"/>
        <rFont val="Arial Narrow"/>
        <family val="2"/>
      </rPr>
      <t>Indemnización por daños a bienes municipales.</t>
    </r>
  </si>
  <si>
    <r>
      <t>12.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Rezagos de Ejercicios Fiscales anteriores.</t>
    </r>
  </si>
  <si>
    <r>
      <t>V.</t>
    </r>
    <r>
      <rPr>
        <b/>
        <sz val="7"/>
        <color indexed="8"/>
        <rFont val="Arial Narrow"/>
        <family val="2"/>
      </rPr>
      <t> </t>
    </r>
    <r>
      <rPr>
        <b/>
        <sz val="11"/>
        <color indexed="8"/>
        <rFont val="Arial Narrow"/>
        <family val="2"/>
      </rPr>
      <t xml:space="preserve">PARTICIPACIONES Y APORTACIONES </t>
    </r>
  </si>
  <si>
    <r>
      <t>1.</t>
    </r>
    <r>
      <rPr>
        <b/>
        <sz val="7"/>
        <color indexed="8"/>
        <rFont val="Arial Narrow"/>
        <family val="2"/>
      </rPr>
      <t> </t>
    </r>
    <r>
      <rPr>
        <b/>
        <sz val="11"/>
        <color indexed="8"/>
        <rFont val="Arial Narrow"/>
        <family val="2"/>
      </rPr>
      <t xml:space="preserve">Aportaciones </t>
    </r>
  </si>
  <si>
    <r>
      <t>1.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Los destinados por el congreso del estado para el pago de obras o servicios de urgente atención.</t>
    </r>
  </si>
  <si>
    <r>
      <t>2.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Empréstitos o financiamientos.</t>
    </r>
  </si>
  <si>
    <r>
      <t>3.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Apoyos financieros del gobierno federal o estatal.</t>
    </r>
  </si>
  <si>
    <r>
      <t>4.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Impuestos y derechos extraordinarios.</t>
    </r>
  </si>
  <si>
    <r>
      <t>5.</t>
    </r>
    <r>
      <rPr>
        <sz val="7"/>
        <color indexed="8"/>
        <rFont val="Arial Narrow"/>
        <family val="2"/>
      </rPr>
      <t xml:space="preserve">  </t>
    </r>
    <r>
      <rPr>
        <sz val="11"/>
        <color indexed="8"/>
        <rFont val="Arial Narrow"/>
        <family val="2"/>
      </rPr>
      <t>Las aportaciones para obras de beneficencia social</t>
    </r>
  </si>
  <si>
    <r>
      <t>6.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expropiaciones</t>
    </r>
  </si>
  <si>
    <r>
      <t>7.</t>
    </r>
    <r>
      <rPr>
        <sz val="7"/>
        <color indexed="8"/>
        <rFont val="Arial Narrow"/>
        <family val="2"/>
      </rPr>
      <t xml:space="preserve">   </t>
    </r>
    <r>
      <rPr>
        <sz val="11"/>
        <color indexed="8"/>
        <rFont val="Arial Narrow"/>
        <family val="2"/>
      </rPr>
      <t>Otras participaciones extraordinarias.</t>
    </r>
  </si>
  <si>
    <r>
      <t xml:space="preserve">MUNICIPIO DE </t>
    </r>
    <r>
      <rPr>
        <b/>
        <u/>
        <sz val="14"/>
        <rFont val="Arial Narrow"/>
        <family val="2"/>
      </rPr>
      <t>FRANCISCO I. MADERO,</t>
    </r>
    <r>
      <rPr>
        <b/>
        <sz val="14"/>
        <rFont val="Arial Narrow"/>
        <family val="2"/>
      </rPr>
      <t xml:space="preserve"> HGO.</t>
    </r>
  </si>
  <si>
    <r>
      <rPr>
        <sz val="14"/>
        <rFont val="Arial Narrow"/>
        <family val="2"/>
      </rPr>
      <t>CALENDARIO DE INGRESOS DEL EJERCICIO FISCAL 2020</t>
    </r>
    <r>
      <rPr>
        <b/>
        <sz val="14"/>
        <rFont val="Arial Narrow"/>
        <family val="2"/>
      </rPr>
      <t xml:space="preserve"> (CALENDARIZACIÓN DE RECAUDACIÓN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</si>
</sst>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pta&quot;_-;\-* #,##0.00\ &quot;pta&quot;_-;_-* &quot;-&quot;??\ &quot;pta&quot;_-;_-@_-"/>
    <numFmt numFmtId="165" formatCode="#,##0.00_ ;[Red]\-#,##0.00\ "/>
  </numFmts>
  <fonts count="18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0070C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7"/>
      <color indexed="8"/>
      <name val="Arial Narrow"/>
      <family val="2"/>
    </font>
    <font>
      <sz val="11"/>
      <color indexed="8"/>
      <name val="Arial Narrow"/>
      <family val="2"/>
    </font>
    <font>
      <b/>
      <sz val="7"/>
      <color indexed="8"/>
      <name val="Arial Narrow"/>
      <family val="2"/>
    </font>
    <font>
      <b/>
      <sz val="11"/>
      <color indexed="8"/>
      <name val="Arial Narrow"/>
      <family val="2"/>
    </font>
    <font>
      <b/>
      <sz val="18"/>
      <name val="Arial Narrow"/>
      <family val="2"/>
    </font>
    <font>
      <b/>
      <sz val="14"/>
      <color rgb="FF0070C0"/>
      <name val="Arial Narrow"/>
      <family val="2"/>
    </font>
    <font>
      <b/>
      <u/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2" fillId="0" borderId="0" xfId="1" applyNumberFormat="1" applyFont="1"/>
    <xf numFmtId="0" fontId="2" fillId="0" borderId="0" xfId="1" applyFont="1" applyAlignment="1">
      <alignment horizontal="center"/>
    </xf>
    <xf numFmtId="0" fontId="2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left"/>
    </xf>
    <xf numFmtId="165" fontId="7" fillId="4" borderId="2" xfId="2" applyNumberFormat="1" applyFont="1" applyFill="1" applyBorder="1" applyAlignment="1">
      <alignment horizontal="center" wrapText="1"/>
    </xf>
    <xf numFmtId="0" fontId="8" fillId="4" borderId="2" xfId="1" applyNumberFormat="1" applyFont="1" applyFill="1" applyBorder="1" applyAlignment="1">
      <alignment wrapText="1"/>
    </xf>
    <xf numFmtId="165" fontId="8" fillId="4" borderId="2" xfId="2" applyNumberFormat="1" applyFont="1" applyFill="1" applyBorder="1" applyAlignment="1">
      <alignment horizontal="center" wrapText="1"/>
    </xf>
    <xf numFmtId="0" fontId="9" fillId="5" borderId="2" xfId="1" applyNumberFormat="1" applyFont="1" applyFill="1" applyBorder="1" applyAlignment="1">
      <alignment horizontal="left" vertical="center" wrapText="1"/>
    </xf>
    <xf numFmtId="165" fontId="9" fillId="5" borderId="2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left" vertical="center" wrapText="1"/>
    </xf>
    <xf numFmtId="165" fontId="10" fillId="0" borderId="2" xfId="1" applyNumberFormat="1" applyFont="1" applyBorder="1" applyAlignment="1">
      <alignment horizontal="center" vertical="center" wrapText="1"/>
    </xf>
    <xf numFmtId="0" fontId="9" fillId="0" borderId="2" xfId="1" applyNumberFormat="1" applyFont="1" applyBorder="1" applyAlignment="1">
      <alignment vertical="center" wrapText="1"/>
    </xf>
    <xf numFmtId="0" fontId="9" fillId="6" borderId="2" xfId="1" applyNumberFormat="1" applyFont="1" applyFill="1" applyBorder="1" applyAlignment="1">
      <alignment horizontal="left" vertical="center" wrapText="1"/>
    </xf>
    <xf numFmtId="165" fontId="9" fillId="6" borderId="2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left" vertical="center"/>
    </xf>
    <xf numFmtId="0" fontId="10" fillId="0" borderId="2" xfId="1" applyNumberFormat="1" applyFont="1" applyBorder="1" applyAlignment="1">
      <alignment vertical="center" wrapText="1"/>
    </xf>
    <xf numFmtId="0" fontId="9" fillId="6" borderId="2" xfId="1" applyNumberFormat="1" applyFont="1" applyFill="1" applyBorder="1" applyAlignment="1">
      <alignment horizontal="left" vertical="center"/>
    </xf>
    <xf numFmtId="0" fontId="8" fillId="4" borderId="2" xfId="1" applyNumberFormat="1" applyFont="1" applyFill="1" applyBorder="1" applyAlignment="1">
      <alignment horizontal="left" wrapText="1"/>
    </xf>
    <xf numFmtId="0" fontId="9" fillId="7" borderId="2" xfId="1" applyNumberFormat="1" applyFont="1" applyFill="1" applyBorder="1" applyAlignment="1">
      <alignment horizontal="left" vertical="center" wrapText="1"/>
    </xf>
    <xf numFmtId="165" fontId="9" fillId="7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Border="1" applyAlignment="1">
      <alignment horizontal="left" vertical="center" wrapText="1"/>
    </xf>
    <xf numFmtId="0" fontId="2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0" fontId="15" fillId="2" borderId="2" xfId="1" applyNumberFormat="1" applyFont="1" applyFill="1" applyBorder="1" applyAlignment="1">
      <alignment horizontal="center"/>
    </xf>
    <xf numFmtId="165" fontId="16" fillId="4" borderId="2" xfId="2" applyNumberFormat="1" applyFont="1" applyFill="1" applyBorder="1" applyAlignment="1">
      <alignment horizontal="center" wrapText="1"/>
    </xf>
    <xf numFmtId="0" fontId="3" fillId="0" borderId="0" xfId="1" applyFont="1" applyAlignment="1">
      <alignment horizont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0</xdr:row>
      <xdr:rowOff>0</xdr:rowOff>
    </xdr:from>
    <xdr:ext cx="850900" cy="959557"/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850900" cy="959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abSelected="1" view="pageBreakPreview" zoomScale="75" zoomScaleNormal="75" zoomScaleSheetLayoutView="75" workbookViewId="0">
      <selection activeCell="A16" sqref="A16"/>
    </sheetView>
  </sheetViews>
  <sheetFormatPr baseColWidth="10" defaultRowHeight="12.75" x14ac:dyDescent="0.2"/>
  <cols>
    <col min="1" max="1" width="51.140625" style="2" customWidth="1"/>
    <col min="2" max="2" width="17.140625" style="3" customWidth="1"/>
    <col min="3" max="14" width="16.42578125" style="3" customWidth="1"/>
    <col min="15" max="256" width="11.42578125" style="1"/>
    <col min="257" max="257" width="51.140625" style="1" customWidth="1"/>
    <col min="258" max="258" width="17.140625" style="1" customWidth="1"/>
    <col min="259" max="270" width="16.42578125" style="1" customWidth="1"/>
    <col min="271" max="512" width="11.42578125" style="1"/>
    <col min="513" max="513" width="51.140625" style="1" customWidth="1"/>
    <col min="514" max="514" width="17.140625" style="1" customWidth="1"/>
    <col min="515" max="526" width="16.42578125" style="1" customWidth="1"/>
    <col min="527" max="768" width="11.42578125" style="1"/>
    <col min="769" max="769" width="51.140625" style="1" customWidth="1"/>
    <col min="770" max="770" width="17.140625" style="1" customWidth="1"/>
    <col min="771" max="782" width="16.42578125" style="1" customWidth="1"/>
    <col min="783" max="1024" width="11.42578125" style="1"/>
    <col min="1025" max="1025" width="51.140625" style="1" customWidth="1"/>
    <col min="1026" max="1026" width="17.140625" style="1" customWidth="1"/>
    <col min="1027" max="1038" width="16.42578125" style="1" customWidth="1"/>
    <col min="1039" max="1280" width="11.42578125" style="1"/>
    <col min="1281" max="1281" width="51.140625" style="1" customWidth="1"/>
    <col min="1282" max="1282" width="17.140625" style="1" customWidth="1"/>
    <col min="1283" max="1294" width="16.42578125" style="1" customWidth="1"/>
    <col min="1295" max="1536" width="11.42578125" style="1"/>
    <col min="1537" max="1537" width="51.140625" style="1" customWidth="1"/>
    <col min="1538" max="1538" width="17.140625" style="1" customWidth="1"/>
    <col min="1539" max="1550" width="16.42578125" style="1" customWidth="1"/>
    <col min="1551" max="1792" width="11.42578125" style="1"/>
    <col min="1793" max="1793" width="51.140625" style="1" customWidth="1"/>
    <col min="1794" max="1794" width="17.140625" style="1" customWidth="1"/>
    <col min="1795" max="1806" width="16.42578125" style="1" customWidth="1"/>
    <col min="1807" max="2048" width="11.42578125" style="1"/>
    <col min="2049" max="2049" width="51.140625" style="1" customWidth="1"/>
    <col min="2050" max="2050" width="17.140625" style="1" customWidth="1"/>
    <col min="2051" max="2062" width="16.42578125" style="1" customWidth="1"/>
    <col min="2063" max="2304" width="11.42578125" style="1"/>
    <col min="2305" max="2305" width="51.140625" style="1" customWidth="1"/>
    <col min="2306" max="2306" width="17.140625" style="1" customWidth="1"/>
    <col min="2307" max="2318" width="16.42578125" style="1" customWidth="1"/>
    <col min="2319" max="2560" width="11.42578125" style="1"/>
    <col min="2561" max="2561" width="51.140625" style="1" customWidth="1"/>
    <col min="2562" max="2562" width="17.140625" style="1" customWidth="1"/>
    <col min="2563" max="2574" width="16.42578125" style="1" customWidth="1"/>
    <col min="2575" max="2816" width="11.42578125" style="1"/>
    <col min="2817" max="2817" width="51.140625" style="1" customWidth="1"/>
    <col min="2818" max="2818" width="17.140625" style="1" customWidth="1"/>
    <col min="2819" max="2830" width="16.42578125" style="1" customWidth="1"/>
    <col min="2831" max="3072" width="11.42578125" style="1"/>
    <col min="3073" max="3073" width="51.140625" style="1" customWidth="1"/>
    <col min="3074" max="3074" width="17.140625" style="1" customWidth="1"/>
    <col min="3075" max="3086" width="16.42578125" style="1" customWidth="1"/>
    <col min="3087" max="3328" width="11.42578125" style="1"/>
    <col min="3329" max="3329" width="51.140625" style="1" customWidth="1"/>
    <col min="3330" max="3330" width="17.140625" style="1" customWidth="1"/>
    <col min="3331" max="3342" width="16.42578125" style="1" customWidth="1"/>
    <col min="3343" max="3584" width="11.42578125" style="1"/>
    <col min="3585" max="3585" width="51.140625" style="1" customWidth="1"/>
    <col min="3586" max="3586" width="17.140625" style="1" customWidth="1"/>
    <col min="3587" max="3598" width="16.42578125" style="1" customWidth="1"/>
    <col min="3599" max="3840" width="11.42578125" style="1"/>
    <col min="3841" max="3841" width="51.140625" style="1" customWidth="1"/>
    <col min="3842" max="3842" width="17.140625" style="1" customWidth="1"/>
    <col min="3843" max="3854" width="16.42578125" style="1" customWidth="1"/>
    <col min="3855" max="4096" width="11.42578125" style="1"/>
    <col min="4097" max="4097" width="51.140625" style="1" customWidth="1"/>
    <col min="4098" max="4098" width="17.140625" style="1" customWidth="1"/>
    <col min="4099" max="4110" width="16.42578125" style="1" customWidth="1"/>
    <col min="4111" max="4352" width="11.42578125" style="1"/>
    <col min="4353" max="4353" width="51.140625" style="1" customWidth="1"/>
    <col min="4354" max="4354" width="17.140625" style="1" customWidth="1"/>
    <col min="4355" max="4366" width="16.42578125" style="1" customWidth="1"/>
    <col min="4367" max="4608" width="11.42578125" style="1"/>
    <col min="4609" max="4609" width="51.140625" style="1" customWidth="1"/>
    <col min="4610" max="4610" width="17.140625" style="1" customWidth="1"/>
    <col min="4611" max="4622" width="16.42578125" style="1" customWidth="1"/>
    <col min="4623" max="4864" width="11.42578125" style="1"/>
    <col min="4865" max="4865" width="51.140625" style="1" customWidth="1"/>
    <col min="4866" max="4866" width="17.140625" style="1" customWidth="1"/>
    <col min="4867" max="4878" width="16.42578125" style="1" customWidth="1"/>
    <col min="4879" max="5120" width="11.42578125" style="1"/>
    <col min="5121" max="5121" width="51.140625" style="1" customWidth="1"/>
    <col min="5122" max="5122" width="17.140625" style="1" customWidth="1"/>
    <col min="5123" max="5134" width="16.42578125" style="1" customWidth="1"/>
    <col min="5135" max="5376" width="11.42578125" style="1"/>
    <col min="5377" max="5377" width="51.140625" style="1" customWidth="1"/>
    <col min="5378" max="5378" width="17.140625" style="1" customWidth="1"/>
    <col min="5379" max="5390" width="16.42578125" style="1" customWidth="1"/>
    <col min="5391" max="5632" width="11.42578125" style="1"/>
    <col min="5633" max="5633" width="51.140625" style="1" customWidth="1"/>
    <col min="5634" max="5634" width="17.140625" style="1" customWidth="1"/>
    <col min="5635" max="5646" width="16.42578125" style="1" customWidth="1"/>
    <col min="5647" max="5888" width="11.42578125" style="1"/>
    <col min="5889" max="5889" width="51.140625" style="1" customWidth="1"/>
    <col min="5890" max="5890" width="17.140625" style="1" customWidth="1"/>
    <col min="5891" max="5902" width="16.42578125" style="1" customWidth="1"/>
    <col min="5903" max="6144" width="11.42578125" style="1"/>
    <col min="6145" max="6145" width="51.140625" style="1" customWidth="1"/>
    <col min="6146" max="6146" width="17.140625" style="1" customWidth="1"/>
    <col min="6147" max="6158" width="16.42578125" style="1" customWidth="1"/>
    <col min="6159" max="6400" width="11.42578125" style="1"/>
    <col min="6401" max="6401" width="51.140625" style="1" customWidth="1"/>
    <col min="6402" max="6402" width="17.140625" style="1" customWidth="1"/>
    <col min="6403" max="6414" width="16.42578125" style="1" customWidth="1"/>
    <col min="6415" max="6656" width="11.42578125" style="1"/>
    <col min="6657" max="6657" width="51.140625" style="1" customWidth="1"/>
    <col min="6658" max="6658" width="17.140625" style="1" customWidth="1"/>
    <col min="6659" max="6670" width="16.42578125" style="1" customWidth="1"/>
    <col min="6671" max="6912" width="11.42578125" style="1"/>
    <col min="6913" max="6913" width="51.140625" style="1" customWidth="1"/>
    <col min="6914" max="6914" width="17.140625" style="1" customWidth="1"/>
    <col min="6915" max="6926" width="16.42578125" style="1" customWidth="1"/>
    <col min="6927" max="7168" width="11.42578125" style="1"/>
    <col min="7169" max="7169" width="51.140625" style="1" customWidth="1"/>
    <col min="7170" max="7170" width="17.140625" style="1" customWidth="1"/>
    <col min="7171" max="7182" width="16.42578125" style="1" customWidth="1"/>
    <col min="7183" max="7424" width="11.42578125" style="1"/>
    <col min="7425" max="7425" width="51.140625" style="1" customWidth="1"/>
    <col min="7426" max="7426" width="17.140625" style="1" customWidth="1"/>
    <col min="7427" max="7438" width="16.42578125" style="1" customWidth="1"/>
    <col min="7439" max="7680" width="11.42578125" style="1"/>
    <col min="7681" max="7681" width="51.140625" style="1" customWidth="1"/>
    <col min="7682" max="7682" width="17.140625" style="1" customWidth="1"/>
    <col min="7683" max="7694" width="16.42578125" style="1" customWidth="1"/>
    <col min="7695" max="7936" width="11.42578125" style="1"/>
    <col min="7937" max="7937" width="51.140625" style="1" customWidth="1"/>
    <col min="7938" max="7938" width="17.140625" style="1" customWidth="1"/>
    <col min="7939" max="7950" width="16.42578125" style="1" customWidth="1"/>
    <col min="7951" max="8192" width="11.42578125" style="1"/>
    <col min="8193" max="8193" width="51.140625" style="1" customWidth="1"/>
    <col min="8194" max="8194" width="17.140625" style="1" customWidth="1"/>
    <col min="8195" max="8206" width="16.42578125" style="1" customWidth="1"/>
    <col min="8207" max="8448" width="11.42578125" style="1"/>
    <col min="8449" max="8449" width="51.140625" style="1" customWidth="1"/>
    <col min="8450" max="8450" width="17.140625" style="1" customWidth="1"/>
    <col min="8451" max="8462" width="16.42578125" style="1" customWidth="1"/>
    <col min="8463" max="8704" width="11.42578125" style="1"/>
    <col min="8705" max="8705" width="51.140625" style="1" customWidth="1"/>
    <col min="8706" max="8706" width="17.140625" style="1" customWidth="1"/>
    <col min="8707" max="8718" width="16.42578125" style="1" customWidth="1"/>
    <col min="8719" max="8960" width="11.42578125" style="1"/>
    <col min="8961" max="8961" width="51.140625" style="1" customWidth="1"/>
    <col min="8962" max="8962" width="17.140625" style="1" customWidth="1"/>
    <col min="8963" max="8974" width="16.42578125" style="1" customWidth="1"/>
    <col min="8975" max="9216" width="11.42578125" style="1"/>
    <col min="9217" max="9217" width="51.140625" style="1" customWidth="1"/>
    <col min="9218" max="9218" width="17.140625" style="1" customWidth="1"/>
    <col min="9219" max="9230" width="16.42578125" style="1" customWidth="1"/>
    <col min="9231" max="9472" width="11.42578125" style="1"/>
    <col min="9473" max="9473" width="51.140625" style="1" customWidth="1"/>
    <col min="9474" max="9474" width="17.140625" style="1" customWidth="1"/>
    <col min="9475" max="9486" width="16.42578125" style="1" customWidth="1"/>
    <col min="9487" max="9728" width="11.42578125" style="1"/>
    <col min="9729" max="9729" width="51.140625" style="1" customWidth="1"/>
    <col min="9730" max="9730" width="17.140625" style="1" customWidth="1"/>
    <col min="9731" max="9742" width="16.42578125" style="1" customWidth="1"/>
    <col min="9743" max="9984" width="11.42578125" style="1"/>
    <col min="9985" max="9985" width="51.140625" style="1" customWidth="1"/>
    <col min="9986" max="9986" width="17.140625" style="1" customWidth="1"/>
    <col min="9987" max="9998" width="16.42578125" style="1" customWidth="1"/>
    <col min="9999" max="10240" width="11.42578125" style="1"/>
    <col min="10241" max="10241" width="51.140625" style="1" customWidth="1"/>
    <col min="10242" max="10242" width="17.140625" style="1" customWidth="1"/>
    <col min="10243" max="10254" width="16.42578125" style="1" customWidth="1"/>
    <col min="10255" max="10496" width="11.42578125" style="1"/>
    <col min="10497" max="10497" width="51.140625" style="1" customWidth="1"/>
    <col min="10498" max="10498" width="17.140625" style="1" customWidth="1"/>
    <col min="10499" max="10510" width="16.42578125" style="1" customWidth="1"/>
    <col min="10511" max="10752" width="11.42578125" style="1"/>
    <col min="10753" max="10753" width="51.140625" style="1" customWidth="1"/>
    <col min="10754" max="10754" width="17.140625" style="1" customWidth="1"/>
    <col min="10755" max="10766" width="16.42578125" style="1" customWidth="1"/>
    <col min="10767" max="11008" width="11.42578125" style="1"/>
    <col min="11009" max="11009" width="51.140625" style="1" customWidth="1"/>
    <col min="11010" max="11010" width="17.140625" style="1" customWidth="1"/>
    <col min="11011" max="11022" width="16.42578125" style="1" customWidth="1"/>
    <col min="11023" max="11264" width="11.42578125" style="1"/>
    <col min="11265" max="11265" width="51.140625" style="1" customWidth="1"/>
    <col min="11266" max="11266" width="17.140625" style="1" customWidth="1"/>
    <col min="11267" max="11278" width="16.42578125" style="1" customWidth="1"/>
    <col min="11279" max="11520" width="11.42578125" style="1"/>
    <col min="11521" max="11521" width="51.140625" style="1" customWidth="1"/>
    <col min="11522" max="11522" width="17.140625" style="1" customWidth="1"/>
    <col min="11523" max="11534" width="16.42578125" style="1" customWidth="1"/>
    <col min="11535" max="11776" width="11.42578125" style="1"/>
    <col min="11777" max="11777" width="51.140625" style="1" customWidth="1"/>
    <col min="11778" max="11778" width="17.140625" style="1" customWidth="1"/>
    <col min="11779" max="11790" width="16.42578125" style="1" customWidth="1"/>
    <col min="11791" max="12032" width="11.42578125" style="1"/>
    <col min="12033" max="12033" width="51.140625" style="1" customWidth="1"/>
    <col min="12034" max="12034" width="17.140625" style="1" customWidth="1"/>
    <col min="12035" max="12046" width="16.42578125" style="1" customWidth="1"/>
    <col min="12047" max="12288" width="11.42578125" style="1"/>
    <col min="12289" max="12289" width="51.140625" style="1" customWidth="1"/>
    <col min="12290" max="12290" width="17.140625" style="1" customWidth="1"/>
    <col min="12291" max="12302" width="16.42578125" style="1" customWidth="1"/>
    <col min="12303" max="12544" width="11.42578125" style="1"/>
    <col min="12545" max="12545" width="51.140625" style="1" customWidth="1"/>
    <col min="12546" max="12546" width="17.140625" style="1" customWidth="1"/>
    <col min="12547" max="12558" width="16.42578125" style="1" customWidth="1"/>
    <col min="12559" max="12800" width="11.42578125" style="1"/>
    <col min="12801" max="12801" width="51.140625" style="1" customWidth="1"/>
    <col min="12802" max="12802" width="17.140625" style="1" customWidth="1"/>
    <col min="12803" max="12814" width="16.42578125" style="1" customWidth="1"/>
    <col min="12815" max="13056" width="11.42578125" style="1"/>
    <col min="13057" max="13057" width="51.140625" style="1" customWidth="1"/>
    <col min="13058" max="13058" width="17.140625" style="1" customWidth="1"/>
    <col min="13059" max="13070" width="16.42578125" style="1" customWidth="1"/>
    <col min="13071" max="13312" width="11.42578125" style="1"/>
    <col min="13313" max="13313" width="51.140625" style="1" customWidth="1"/>
    <col min="13314" max="13314" width="17.140625" style="1" customWidth="1"/>
    <col min="13315" max="13326" width="16.42578125" style="1" customWidth="1"/>
    <col min="13327" max="13568" width="11.42578125" style="1"/>
    <col min="13569" max="13569" width="51.140625" style="1" customWidth="1"/>
    <col min="13570" max="13570" width="17.140625" style="1" customWidth="1"/>
    <col min="13571" max="13582" width="16.42578125" style="1" customWidth="1"/>
    <col min="13583" max="13824" width="11.42578125" style="1"/>
    <col min="13825" max="13825" width="51.140625" style="1" customWidth="1"/>
    <col min="13826" max="13826" width="17.140625" style="1" customWidth="1"/>
    <col min="13827" max="13838" width="16.42578125" style="1" customWidth="1"/>
    <col min="13839" max="14080" width="11.42578125" style="1"/>
    <col min="14081" max="14081" width="51.140625" style="1" customWidth="1"/>
    <col min="14082" max="14082" width="17.140625" style="1" customWidth="1"/>
    <col min="14083" max="14094" width="16.42578125" style="1" customWidth="1"/>
    <col min="14095" max="14336" width="11.42578125" style="1"/>
    <col min="14337" max="14337" width="51.140625" style="1" customWidth="1"/>
    <col min="14338" max="14338" width="17.140625" style="1" customWidth="1"/>
    <col min="14339" max="14350" width="16.42578125" style="1" customWidth="1"/>
    <col min="14351" max="14592" width="11.42578125" style="1"/>
    <col min="14593" max="14593" width="51.140625" style="1" customWidth="1"/>
    <col min="14594" max="14594" width="17.140625" style="1" customWidth="1"/>
    <col min="14595" max="14606" width="16.42578125" style="1" customWidth="1"/>
    <col min="14607" max="14848" width="11.42578125" style="1"/>
    <col min="14849" max="14849" width="51.140625" style="1" customWidth="1"/>
    <col min="14850" max="14850" width="17.140625" style="1" customWidth="1"/>
    <col min="14851" max="14862" width="16.42578125" style="1" customWidth="1"/>
    <col min="14863" max="15104" width="11.42578125" style="1"/>
    <col min="15105" max="15105" width="51.140625" style="1" customWidth="1"/>
    <col min="15106" max="15106" width="17.140625" style="1" customWidth="1"/>
    <col min="15107" max="15118" width="16.42578125" style="1" customWidth="1"/>
    <col min="15119" max="15360" width="11.42578125" style="1"/>
    <col min="15361" max="15361" width="51.140625" style="1" customWidth="1"/>
    <col min="15362" max="15362" width="17.140625" style="1" customWidth="1"/>
    <col min="15363" max="15374" width="16.42578125" style="1" customWidth="1"/>
    <col min="15375" max="15616" width="11.42578125" style="1"/>
    <col min="15617" max="15617" width="51.140625" style="1" customWidth="1"/>
    <col min="15618" max="15618" width="17.140625" style="1" customWidth="1"/>
    <col min="15619" max="15630" width="16.42578125" style="1" customWidth="1"/>
    <col min="15631" max="15872" width="11.42578125" style="1"/>
    <col min="15873" max="15873" width="51.140625" style="1" customWidth="1"/>
    <col min="15874" max="15874" width="17.140625" style="1" customWidth="1"/>
    <col min="15875" max="15886" width="16.42578125" style="1" customWidth="1"/>
    <col min="15887" max="16128" width="11.42578125" style="1"/>
    <col min="16129" max="16129" width="51.140625" style="1" customWidth="1"/>
    <col min="16130" max="16130" width="17.140625" style="1" customWidth="1"/>
    <col min="16131" max="16142" width="16.42578125" style="1" customWidth="1"/>
    <col min="16143" max="16384" width="11.42578125" style="1"/>
  </cols>
  <sheetData>
    <row r="1" spans="1:14" ht="33" customHeight="1" x14ac:dyDescent="0.25">
      <c r="A1" s="29" t="s">
        <v>117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3" customHeight="1" x14ac:dyDescent="0.25">
      <c r="A2" s="29" t="s">
        <v>118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20.25" customHeight="1" x14ac:dyDescent="0.2"/>
    <row r="4" spans="1:14" ht="30.75" customHeight="1" x14ac:dyDescent="0.2">
      <c r="A4" s="4"/>
      <c r="B4" s="5" t="s">
        <v>12</v>
      </c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</row>
    <row r="5" spans="1:14" ht="16.5" x14ac:dyDescent="0.3">
      <c r="A5" s="6" t="s">
        <v>47</v>
      </c>
      <c r="B5" s="7">
        <f>SUM(B6+B17+B50+B67)+B84+B94+B98</f>
        <v>77948280.75</v>
      </c>
      <c r="C5" s="7">
        <f>SUM(C6+C17+C50+C67)+C84+C94+C98</f>
        <v>6495690.0624999991</v>
      </c>
      <c r="D5" s="7">
        <f t="shared" ref="D5:N5" si="0">SUM(C5)</f>
        <v>6495690.0624999991</v>
      </c>
      <c r="E5" s="7">
        <f t="shared" si="0"/>
        <v>6495690.0624999991</v>
      </c>
      <c r="F5" s="7">
        <f t="shared" si="0"/>
        <v>6495690.0624999991</v>
      </c>
      <c r="G5" s="7">
        <f t="shared" si="0"/>
        <v>6495690.0624999991</v>
      </c>
      <c r="H5" s="7">
        <f t="shared" si="0"/>
        <v>6495690.0624999991</v>
      </c>
      <c r="I5" s="7">
        <f t="shared" si="0"/>
        <v>6495690.0624999991</v>
      </c>
      <c r="J5" s="7">
        <f t="shared" si="0"/>
        <v>6495690.0624999991</v>
      </c>
      <c r="K5" s="7">
        <f t="shared" si="0"/>
        <v>6495690.0624999991</v>
      </c>
      <c r="L5" s="7">
        <f t="shared" si="0"/>
        <v>6495690.0624999991</v>
      </c>
      <c r="M5" s="7">
        <f t="shared" si="0"/>
        <v>6495690.0624999991</v>
      </c>
      <c r="N5" s="7">
        <f t="shared" si="0"/>
        <v>6495690.0624999991</v>
      </c>
    </row>
    <row r="6" spans="1:14" x14ac:dyDescent="0.2">
      <c r="A6" s="8" t="s">
        <v>14</v>
      </c>
      <c r="B6" s="9">
        <f>SUM(B7)</f>
        <v>1564251.75</v>
      </c>
      <c r="C6" s="9">
        <f>SUM(C7)</f>
        <v>130354.3125</v>
      </c>
      <c r="D6" s="9">
        <f t="shared" ref="D6:N6" si="1">SUM(C6)</f>
        <v>130354.3125</v>
      </c>
      <c r="E6" s="9">
        <f t="shared" si="1"/>
        <v>130354.3125</v>
      </c>
      <c r="F6" s="9">
        <f t="shared" si="1"/>
        <v>130354.3125</v>
      </c>
      <c r="G6" s="9">
        <f t="shared" si="1"/>
        <v>130354.3125</v>
      </c>
      <c r="H6" s="9">
        <f t="shared" si="1"/>
        <v>130354.3125</v>
      </c>
      <c r="I6" s="9">
        <f t="shared" si="1"/>
        <v>130354.3125</v>
      </c>
      <c r="J6" s="9">
        <f t="shared" si="1"/>
        <v>130354.3125</v>
      </c>
      <c r="K6" s="9">
        <f t="shared" si="1"/>
        <v>130354.3125</v>
      </c>
      <c r="L6" s="9">
        <f t="shared" si="1"/>
        <v>130354.3125</v>
      </c>
      <c r="M6" s="9">
        <f t="shared" si="1"/>
        <v>130354.3125</v>
      </c>
      <c r="N6" s="9">
        <f t="shared" si="1"/>
        <v>130354.3125</v>
      </c>
    </row>
    <row r="7" spans="1:14" ht="16.5" x14ac:dyDescent="0.2">
      <c r="A7" s="10" t="s">
        <v>48</v>
      </c>
      <c r="B7" s="11">
        <f>SUM(B8+B12+B15)</f>
        <v>1564251.75</v>
      </c>
      <c r="C7" s="11">
        <f>SUM(C8+C12+C15)</f>
        <v>130354.3125</v>
      </c>
      <c r="D7" s="11">
        <f t="shared" ref="D7:N7" si="2">SUM(C7)</f>
        <v>130354.3125</v>
      </c>
      <c r="E7" s="11">
        <f t="shared" si="2"/>
        <v>130354.3125</v>
      </c>
      <c r="F7" s="11">
        <f t="shared" si="2"/>
        <v>130354.3125</v>
      </c>
      <c r="G7" s="11">
        <f t="shared" si="2"/>
        <v>130354.3125</v>
      </c>
      <c r="H7" s="11">
        <f t="shared" si="2"/>
        <v>130354.3125</v>
      </c>
      <c r="I7" s="11">
        <f t="shared" si="2"/>
        <v>130354.3125</v>
      </c>
      <c r="J7" s="11">
        <f t="shared" si="2"/>
        <v>130354.3125</v>
      </c>
      <c r="K7" s="11">
        <f t="shared" si="2"/>
        <v>130354.3125</v>
      </c>
      <c r="L7" s="11">
        <f t="shared" si="2"/>
        <v>130354.3125</v>
      </c>
      <c r="M7" s="11">
        <f t="shared" si="2"/>
        <v>130354.3125</v>
      </c>
      <c r="N7" s="11">
        <f t="shared" si="2"/>
        <v>130354.3125</v>
      </c>
    </row>
    <row r="8" spans="1:14" ht="16.5" x14ac:dyDescent="0.2">
      <c r="A8" s="10" t="s">
        <v>15</v>
      </c>
      <c r="B8" s="12">
        <f>SUM(B9:B11)</f>
        <v>201036</v>
      </c>
      <c r="C8" s="12">
        <f>SUM(C9:C11)</f>
        <v>16753</v>
      </c>
      <c r="D8" s="12">
        <f t="shared" ref="D8:N8" si="3">SUM(C8)</f>
        <v>16753</v>
      </c>
      <c r="E8" s="12">
        <f t="shared" si="3"/>
        <v>16753</v>
      </c>
      <c r="F8" s="12">
        <f t="shared" si="3"/>
        <v>16753</v>
      </c>
      <c r="G8" s="12">
        <f t="shared" si="3"/>
        <v>16753</v>
      </c>
      <c r="H8" s="12">
        <f t="shared" si="3"/>
        <v>16753</v>
      </c>
      <c r="I8" s="12">
        <f t="shared" si="3"/>
        <v>16753</v>
      </c>
      <c r="J8" s="12">
        <f t="shared" si="3"/>
        <v>16753</v>
      </c>
      <c r="K8" s="12">
        <f t="shared" si="3"/>
        <v>16753</v>
      </c>
      <c r="L8" s="12">
        <f t="shared" si="3"/>
        <v>16753</v>
      </c>
      <c r="M8" s="12">
        <f t="shared" si="3"/>
        <v>16753</v>
      </c>
      <c r="N8" s="12">
        <f t="shared" si="3"/>
        <v>16753</v>
      </c>
    </row>
    <row r="9" spans="1:14" ht="33" hidden="1" x14ac:dyDescent="0.2">
      <c r="A9" s="13" t="s">
        <v>52</v>
      </c>
      <c r="B9" s="14">
        <v>0</v>
      </c>
      <c r="C9" s="14">
        <f>SUM(B9/12)</f>
        <v>0</v>
      </c>
      <c r="D9" s="14">
        <f t="shared" ref="D9:N9" si="4">SUM(C9)</f>
        <v>0</v>
      </c>
      <c r="E9" s="14">
        <f t="shared" si="4"/>
        <v>0</v>
      </c>
      <c r="F9" s="14">
        <f t="shared" si="4"/>
        <v>0</v>
      </c>
      <c r="G9" s="14">
        <f t="shared" si="4"/>
        <v>0</v>
      </c>
      <c r="H9" s="14">
        <f t="shared" si="4"/>
        <v>0</v>
      </c>
      <c r="I9" s="14">
        <f t="shared" si="4"/>
        <v>0</v>
      </c>
      <c r="J9" s="14">
        <f t="shared" si="4"/>
        <v>0</v>
      </c>
      <c r="K9" s="14">
        <f t="shared" si="4"/>
        <v>0</v>
      </c>
      <c r="L9" s="14">
        <f t="shared" si="4"/>
        <v>0</v>
      </c>
      <c r="M9" s="14">
        <f t="shared" si="4"/>
        <v>0</v>
      </c>
      <c r="N9" s="14">
        <f t="shared" si="4"/>
        <v>0</v>
      </c>
    </row>
    <row r="10" spans="1:14" ht="49.5" x14ac:dyDescent="0.2">
      <c r="A10" s="13" t="s">
        <v>53</v>
      </c>
      <c r="B10" s="14">
        <v>150000</v>
      </c>
      <c r="C10" s="14">
        <f>SUM(B10/12)</f>
        <v>12500</v>
      </c>
      <c r="D10" s="14">
        <f t="shared" ref="D10:N10" si="5">SUM(C10)</f>
        <v>12500</v>
      </c>
      <c r="E10" s="14">
        <f t="shared" si="5"/>
        <v>12500</v>
      </c>
      <c r="F10" s="14">
        <f t="shared" si="5"/>
        <v>12500</v>
      </c>
      <c r="G10" s="14">
        <f t="shared" si="5"/>
        <v>12500</v>
      </c>
      <c r="H10" s="14">
        <f t="shared" si="5"/>
        <v>12500</v>
      </c>
      <c r="I10" s="14">
        <f t="shared" si="5"/>
        <v>12500</v>
      </c>
      <c r="J10" s="14">
        <f t="shared" si="5"/>
        <v>12500</v>
      </c>
      <c r="K10" s="14">
        <f t="shared" si="5"/>
        <v>12500</v>
      </c>
      <c r="L10" s="14">
        <f t="shared" si="5"/>
        <v>12500</v>
      </c>
      <c r="M10" s="14">
        <f t="shared" si="5"/>
        <v>12500</v>
      </c>
      <c r="N10" s="14">
        <f t="shared" si="5"/>
        <v>12500</v>
      </c>
    </row>
    <row r="11" spans="1:14" ht="16.5" x14ac:dyDescent="0.2">
      <c r="A11" s="13" t="s">
        <v>54</v>
      </c>
      <c r="B11" s="14">
        <v>51036</v>
      </c>
      <c r="C11" s="14">
        <f>SUM(B11/12)</f>
        <v>4253</v>
      </c>
      <c r="D11" s="14">
        <f t="shared" ref="D11:N11" si="6">SUM(C11)</f>
        <v>4253</v>
      </c>
      <c r="E11" s="14">
        <f t="shared" si="6"/>
        <v>4253</v>
      </c>
      <c r="F11" s="14">
        <f t="shared" si="6"/>
        <v>4253</v>
      </c>
      <c r="G11" s="14">
        <f t="shared" si="6"/>
        <v>4253</v>
      </c>
      <c r="H11" s="14">
        <f t="shared" si="6"/>
        <v>4253</v>
      </c>
      <c r="I11" s="14">
        <f t="shared" si="6"/>
        <v>4253</v>
      </c>
      <c r="J11" s="14">
        <f t="shared" si="6"/>
        <v>4253</v>
      </c>
      <c r="K11" s="14">
        <f t="shared" si="6"/>
        <v>4253</v>
      </c>
      <c r="L11" s="14">
        <f t="shared" si="6"/>
        <v>4253</v>
      </c>
      <c r="M11" s="14">
        <f t="shared" si="6"/>
        <v>4253</v>
      </c>
      <c r="N11" s="14">
        <f t="shared" si="6"/>
        <v>4253</v>
      </c>
    </row>
    <row r="12" spans="1:14" ht="16.5" x14ac:dyDescent="0.2">
      <c r="A12" s="15" t="s">
        <v>16</v>
      </c>
      <c r="B12" s="12">
        <f>SUM(B13:B14)</f>
        <v>1363215.75</v>
      </c>
      <c r="C12" s="12">
        <f>SUM(C13:C14)</f>
        <v>113601.3125</v>
      </c>
      <c r="D12" s="12">
        <f t="shared" ref="D12:N12" si="7">SUM(C12)</f>
        <v>113601.3125</v>
      </c>
      <c r="E12" s="12">
        <f t="shared" si="7"/>
        <v>113601.3125</v>
      </c>
      <c r="F12" s="12">
        <f t="shared" si="7"/>
        <v>113601.3125</v>
      </c>
      <c r="G12" s="12">
        <f t="shared" si="7"/>
        <v>113601.3125</v>
      </c>
      <c r="H12" s="12">
        <f t="shared" si="7"/>
        <v>113601.3125</v>
      </c>
      <c r="I12" s="12">
        <f t="shared" si="7"/>
        <v>113601.3125</v>
      </c>
      <c r="J12" s="12">
        <f t="shared" si="7"/>
        <v>113601.3125</v>
      </c>
      <c r="K12" s="12">
        <f t="shared" si="7"/>
        <v>113601.3125</v>
      </c>
      <c r="L12" s="12">
        <f t="shared" si="7"/>
        <v>113601.3125</v>
      </c>
      <c r="M12" s="12">
        <f t="shared" si="7"/>
        <v>113601.3125</v>
      </c>
      <c r="N12" s="12">
        <f t="shared" si="7"/>
        <v>113601.3125</v>
      </c>
    </row>
    <row r="13" spans="1:14" ht="16.5" x14ac:dyDescent="0.2">
      <c r="A13" s="13" t="s">
        <v>55</v>
      </c>
      <c r="B13" s="14">
        <v>1305693.75</v>
      </c>
      <c r="C13" s="14">
        <f>SUM(B13/12)</f>
        <v>108807.8125</v>
      </c>
      <c r="D13" s="14">
        <f t="shared" ref="D13:N13" si="8">SUM(C13)</f>
        <v>108807.8125</v>
      </c>
      <c r="E13" s="14">
        <f t="shared" si="8"/>
        <v>108807.8125</v>
      </c>
      <c r="F13" s="14">
        <f t="shared" si="8"/>
        <v>108807.8125</v>
      </c>
      <c r="G13" s="14">
        <f t="shared" si="8"/>
        <v>108807.8125</v>
      </c>
      <c r="H13" s="14">
        <f t="shared" si="8"/>
        <v>108807.8125</v>
      </c>
      <c r="I13" s="14">
        <f t="shared" si="8"/>
        <v>108807.8125</v>
      </c>
      <c r="J13" s="14">
        <f t="shared" si="8"/>
        <v>108807.8125</v>
      </c>
      <c r="K13" s="14">
        <f t="shared" si="8"/>
        <v>108807.8125</v>
      </c>
      <c r="L13" s="14">
        <f t="shared" si="8"/>
        <v>108807.8125</v>
      </c>
      <c r="M13" s="14">
        <f t="shared" si="8"/>
        <v>108807.8125</v>
      </c>
      <c r="N13" s="14">
        <f t="shared" si="8"/>
        <v>108807.8125</v>
      </c>
    </row>
    <row r="14" spans="1:14" ht="33" x14ac:dyDescent="0.2">
      <c r="A14" s="13" t="s">
        <v>56</v>
      </c>
      <c r="B14" s="14">
        <v>57522</v>
      </c>
      <c r="C14" s="14">
        <f>SUM(B14/12)</f>
        <v>4793.5</v>
      </c>
      <c r="D14" s="14">
        <f t="shared" ref="D14:N14" si="9">SUM(C14)</f>
        <v>4793.5</v>
      </c>
      <c r="E14" s="14">
        <f t="shared" si="9"/>
        <v>4793.5</v>
      </c>
      <c r="F14" s="14">
        <f t="shared" si="9"/>
        <v>4793.5</v>
      </c>
      <c r="G14" s="14">
        <f t="shared" si="9"/>
        <v>4793.5</v>
      </c>
      <c r="H14" s="14">
        <f t="shared" si="9"/>
        <v>4793.5</v>
      </c>
      <c r="I14" s="14">
        <f t="shared" si="9"/>
        <v>4793.5</v>
      </c>
      <c r="J14" s="14">
        <f t="shared" si="9"/>
        <v>4793.5</v>
      </c>
      <c r="K14" s="14">
        <f t="shared" si="9"/>
        <v>4793.5</v>
      </c>
      <c r="L14" s="14">
        <f t="shared" si="9"/>
        <v>4793.5</v>
      </c>
      <c r="M14" s="14">
        <f t="shared" si="9"/>
        <v>4793.5</v>
      </c>
      <c r="N14" s="14">
        <f t="shared" si="9"/>
        <v>4793.5</v>
      </c>
    </row>
    <row r="15" spans="1:14" ht="16.5" x14ac:dyDescent="0.2">
      <c r="A15" s="15" t="s">
        <v>17</v>
      </c>
      <c r="B15" s="12">
        <f>SUM(B16)</f>
        <v>0</v>
      </c>
      <c r="C15" s="12">
        <f>SUM(C16)</f>
        <v>0</v>
      </c>
      <c r="D15" s="12">
        <f t="shared" ref="D15:N15" si="10">SUM(C15)</f>
        <v>0</v>
      </c>
      <c r="E15" s="12">
        <f t="shared" si="10"/>
        <v>0</v>
      </c>
      <c r="F15" s="12">
        <f t="shared" si="10"/>
        <v>0</v>
      </c>
      <c r="G15" s="12">
        <f t="shared" si="10"/>
        <v>0</v>
      </c>
      <c r="H15" s="12">
        <f t="shared" si="10"/>
        <v>0</v>
      </c>
      <c r="I15" s="12">
        <f t="shared" si="10"/>
        <v>0</v>
      </c>
      <c r="J15" s="12">
        <f t="shared" si="10"/>
        <v>0</v>
      </c>
      <c r="K15" s="12">
        <f t="shared" si="10"/>
        <v>0</v>
      </c>
      <c r="L15" s="12">
        <f t="shared" si="10"/>
        <v>0</v>
      </c>
      <c r="M15" s="12">
        <f t="shared" si="10"/>
        <v>0</v>
      </c>
      <c r="N15" s="12">
        <f t="shared" si="10"/>
        <v>0</v>
      </c>
    </row>
    <row r="16" spans="1:14" ht="16.5" x14ac:dyDescent="0.2">
      <c r="A16" s="13" t="s">
        <v>57</v>
      </c>
      <c r="B16" s="14">
        <v>0</v>
      </c>
      <c r="C16" s="14">
        <f>SUM(B16/12)</f>
        <v>0</v>
      </c>
      <c r="D16" s="14">
        <f t="shared" ref="D16:N16" si="11">SUM(C16)</f>
        <v>0</v>
      </c>
      <c r="E16" s="14">
        <f t="shared" si="11"/>
        <v>0</v>
      </c>
      <c r="F16" s="14">
        <f t="shared" si="11"/>
        <v>0</v>
      </c>
      <c r="G16" s="14">
        <f t="shared" si="11"/>
        <v>0</v>
      </c>
      <c r="H16" s="14">
        <f t="shared" si="11"/>
        <v>0</v>
      </c>
      <c r="I16" s="14">
        <f t="shared" si="11"/>
        <v>0</v>
      </c>
      <c r="J16" s="14">
        <f t="shared" si="11"/>
        <v>0</v>
      </c>
      <c r="K16" s="14">
        <f t="shared" si="11"/>
        <v>0</v>
      </c>
      <c r="L16" s="14">
        <f t="shared" si="11"/>
        <v>0</v>
      </c>
      <c r="M16" s="14">
        <f t="shared" si="11"/>
        <v>0</v>
      </c>
      <c r="N16" s="14">
        <f t="shared" si="11"/>
        <v>0</v>
      </c>
    </row>
    <row r="17" spans="1:14" x14ac:dyDescent="0.2">
      <c r="A17" s="8" t="s">
        <v>18</v>
      </c>
      <c r="B17" s="9">
        <f>SUM(B18)</f>
        <v>4882364.5</v>
      </c>
      <c r="C17" s="9">
        <f>SUM(C18)</f>
        <v>406863.70833333337</v>
      </c>
      <c r="D17" s="9">
        <f t="shared" ref="D17:N17" si="12">SUM(C17)</f>
        <v>406863.70833333337</v>
      </c>
      <c r="E17" s="9">
        <f t="shared" si="12"/>
        <v>406863.70833333337</v>
      </c>
      <c r="F17" s="9">
        <f t="shared" si="12"/>
        <v>406863.70833333337</v>
      </c>
      <c r="G17" s="9">
        <f t="shared" si="12"/>
        <v>406863.70833333337</v>
      </c>
      <c r="H17" s="9">
        <f t="shared" si="12"/>
        <v>406863.70833333337</v>
      </c>
      <c r="I17" s="9">
        <f t="shared" si="12"/>
        <v>406863.70833333337</v>
      </c>
      <c r="J17" s="9">
        <f t="shared" si="12"/>
        <v>406863.70833333337</v>
      </c>
      <c r="K17" s="9">
        <f t="shared" si="12"/>
        <v>406863.70833333337</v>
      </c>
      <c r="L17" s="9">
        <f t="shared" si="12"/>
        <v>406863.70833333337</v>
      </c>
      <c r="M17" s="9">
        <f t="shared" si="12"/>
        <v>406863.70833333337</v>
      </c>
      <c r="N17" s="9">
        <f t="shared" si="12"/>
        <v>406863.70833333337</v>
      </c>
    </row>
    <row r="18" spans="1:14" ht="16.5" x14ac:dyDescent="0.2">
      <c r="A18" s="16" t="s">
        <v>58</v>
      </c>
      <c r="B18" s="17">
        <f>SUM(B19+B26+B34)</f>
        <v>4882364.5</v>
      </c>
      <c r="C18" s="17">
        <f>SUM(C19+C26+C34)</f>
        <v>406863.70833333337</v>
      </c>
      <c r="D18" s="17">
        <f t="shared" ref="D18:N18" si="13">SUM(C18)</f>
        <v>406863.70833333337</v>
      </c>
      <c r="E18" s="17">
        <f t="shared" si="13"/>
        <v>406863.70833333337</v>
      </c>
      <c r="F18" s="17">
        <f t="shared" si="13"/>
        <v>406863.70833333337</v>
      </c>
      <c r="G18" s="17">
        <f t="shared" si="13"/>
        <v>406863.70833333337</v>
      </c>
      <c r="H18" s="17">
        <f t="shared" si="13"/>
        <v>406863.70833333337</v>
      </c>
      <c r="I18" s="17">
        <f t="shared" si="13"/>
        <v>406863.70833333337</v>
      </c>
      <c r="J18" s="17">
        <f t="shared" si="13"/>
        <v>406863.70833333337</v>
      </c>
      <c r="K18" s="17">
        <f t="shared" si="13"/>
        <v>406863.70833333337</v>
      </c>
      <c r="L18" s="17">
        <f t="shared" si="13"/>
        <v>406863.70833333337</v>
      </c>
      <c r="M18" s="17">
        <f t="shared" si="13"/>
        <v>406863.70833333337</v>
      </c>
      <c r="N18" s="17">
        <f t="shared" si="13"/>
        <v>406863.70833333337</v>
      </c>
    </row>
    <row r="19" spans="1:14" ht="16.5" x14ac:dyDescent="0.2">
      <c r="A19" s="15" t="s">
        <v>19</v>
      </c>
      <c r="B19" s="12">
        <f>SUM(B20:B25)</f>
        <v>658389</v>
      </c>
      <c r="C19" s="12">
        <f>SUM(C20:C25)</f>
        <v>54865.75</v>
      </c>
      <c r="D19" s="12">
        <f t="shared" ref="D19:N19" si="14">SUM(C19)</f>
        <v>54865.75</v>
      </c>
      <c r="E19" s="12">
        <f t="shared" si="14"/>
        <v>54865.75</v>
      </c>
      <c r="F19" s="12">
        <f t="shared" si="14"/>
        <v>54865.75</v>
      </c>
      <c r="G19" s="12">
        <f t="shared" si="14"/>
        <v>54865.75</v>
      </c>
      <c r="H19" s="12">
        <f t="shared" si="14"/>
        <v>54865.75</v>
      </c>
      <c r="I19" s="12">
        <f t="shared" si="14"/>
        <v>54865.75</v>
      </c>
      <c r="J19" s="12">
        <f t="shared" si="14"/>
        <v>54865.75</v>
      </c>
      <c r="K19" s="12">
        <f t="shared" si="14"/>
        <v>54865.75</v>
      </c>
      <c r="L19" s="12">
        <f t="shared" si="14"/>
        <v>54865.75</v>
      </c>
      <c r="M19" s="12">
        <f t="shared" si="14"/>
        <v>54865.75</v>
      </c>
      <c r="N19" s="12">
        <f t="shared" si="14"/>
        <v>54865.75</v>
      </c>
    </row>
    <row r="20" spans="1:14" ht="16.5" hidden="1" x14ac:dyDescent="0.2">
      <c r="A20" s="13" t="s">
        <v>59</v>
      </c>
      <c r="B20" s="14">
        <v>0</v>
      </c>
      <c r="C20" s="14">
        <f t="shared" ref="C20:C25" si="15">SUM(B20/12)</f>
        <v>0</v>
      </c>
      <c r="D20" s="14">
        <f t="shared" ref="D20:N20" si="16">SUM(C20)</f>
        <v>0</v>
      </c>
      <c r="E20" s="14">
        <f t="shared" si="16"/>
        <v>0</v>
      </c>
      <c r="F20" s="14">
        <f t="shared" si="16"/>
        <v>0</v>
      </c>
      <c r="G20" s="14">
        <f t="shared" si="16"/>
        <v>0</v>
      </c>
      <c r="H20" s="14">
        <f t="shared" si="16"/>
        <v>0</v>
      </c>
      <c r="I20" s="14">
        <f t="shared" si="16"/>
        <v>0</v>
      </c>
      <c r="J20" s="14">
        <f t="shared" si="16"/>
        <v>0</v>
      </c>
      <c r="K20" s="14">
        <f t="shared" si="16"/>
        <v>0</v>
      </c>
      <c r="L20" s="14">
        <f t="shared" si="16"/>
        <v>0</v>
      </c>
      <c r="M20" s="14">
        <f t="shared" si="16"/>
        <v>0</v>
      </c>
      <c r="N20" s="14">
        <f t="shared" si="16"/>
        <v>0</v>
      </c>
    </row>
    <row r="21" spans="1:14" ht="16.5" x14ac:dyDescent="0.2">
      <c r="A21" s="13" t="s">
        <v>60</v>
      </c>
      <c r="B21" s="14">
        <v>482595.5</v>
      </c>
      <c r="C21" s="14">
        <f t="shared" si="15"/>
        <v>40216.291666666664</v>
      </c>
      <c r="D21" s="14">
        <f t="shared" ref="D21:N21" si="17">SUM(C21)</f>
        <v>40216.291666666664</v>
      </c>
      <c r="E21" s="14">
        <f t="shared" si="17"/>
        <v>40216.291666666664</v>
      </c>
      <c r="F21" s="14">
        <f t="shared" si="17"/>
        <v>40216.291666666664</v>
      </c>
      <c r="G21" s="14">
        <f t="shared" si="17"/>
        <v>40216.291666666664</v>
      </c>
      <c r="H21" s="14">
        <f t="shared" si="17"/>
        <v>40216.291666666664</v>
      </c>
      <c r="I21" s="14">
        <f t="shared" si="17"/>
        <v>40216.291666666664</v>
      </c>
      <c r="J21" s="14">
        <f t="shared" si="17"/>
        <v>40216.291666666664</v>
      </c>
      <c r="K21" s="14">
        <f t="shared" si="17"/>
        <v>40216.291666666664</v>
      </c>
      <c r="L21" s="14">
        <f t="shared" si="17"/>
        <v>40216.291666666664</v>
      </c>
      <c r="M21" s="14">
        <f t="shared" si="17"/>
        <v>40216.291666666664</v>
      </c>
      <c r="N21" s="14">
        <f t="shared" si="17"/>
        <v>40216.291666666664</v>
      </c>
    </row>
    <row r="22" spans="1:14" ht="16.5" x14ac:dyDescent="0.2">
      <c r="A22" s="13" t="s">
        <v>61</v>
      </c>
      <c r="B22" s="14">
        <v>10000</v>
      </c>
      <c r="C22" s="14">
        <f t="shared" si="15"/>
        <v>833.33333333333337</v>
      </c>
      <c r="D22" s="14">
        <f t="shared" ref="D22:N22" si="18">SUM(C22)</f>
        <v>833.33333333333337</v>
      </c>
      <c r="E22" s="14">
        <f t="shared" si="18"/>
        <v>833.33333333333337</v>
      </c>
      <c r="F22" s="14">
        <f t="shared" si="18"/>
        <v>833.33333333333337</v>
      </c>
      <c r="G22" s="14">
        <f t="shared" si="18"/>
        <v>833.33333333333337</v>
      </c>
      <c r="H22" s="14">
        <f t="shared" si="18"/>
        <v>833.33333333333337</v>
      </c>
      <c r="I22" s="14">
        <f t="shared" si="18"/>
        <v>833.33333333333337</v>
      </c>
      <c r="J22" s="14">
        <f t="shared" si="18"/>
        <v>833.33333333333337</v>
      </c>
      <c r="K22" s="14">
        <f t="shared" si="18"/>
        <v>833.33333333333337</v>
      </c>
      <c r="L22" s="14">
        <f t="shared" si="18"/>
        <v>833.33333333333337</v>
      </c>
      <c r="M22" s="14">
        <f t="shared" si="18"/>
        <v>833.33333333333337</v>
      </c>
      <c r="N22" s="14">
        <f t="shared" si="18"/>
        <v>833.33333333333337</v>
      </c>
    </row>
    <row r="23" spans="1:14" ht="49.5" x14ac:dyDescent="0.2">
      <c r="A23" s="13" t="s">
        <v>62</v>
      </c>
      <c r="B23" s="14">
        <v>5000</v>
      </c>
      <c r="C23" s="14">
        <f t="shared" si="15"/>
        <v>416.66666666666669</v>
      </c>
      <c r="D23" s="14">
        <f t="shared" ref="D23:N23" si="19">SUM(C23)</f>
        <v>416.66666666666669</v>
      </c>
      <c r="E23" s="14">
        <f t="shared" si="19"/>
        <v>416.66666666666669</v>
      </c>
      <c r="F23" s="14">
        <f t="shared" si="19"/>
        <v>416.66666666666669</v>
      </c>
      <c r="G23" s="14">
        <f t="shared" si="19"/>
        <v>416.66666666666669</v>
      </c>
      <c r="H23" s="14">
        <f t="shared" si="19"/>
        <v>416.66666666666669</v>
      </c>
      <c r="I23" s="14">
        <f t="shared" si="19"/>
        <v>416.66666666666669</v>
      </c>
      <c r="J23" s="14">
        <f t="shared" si="19"/>
        <v>416.66666666666669</v>
      </c>
      <c r="K23" s="14">
        <f t="shared" si="19"/>
        <v>416.66666666666669</v>
      </c>
      <c r="L23" s="14">
        <f t="shared" si="19"/>
        <v>416.66666666666669</v>
      </c>
      <c r="M23" s="14">
        <f t="shared" si="19"/>
        <v>416.66666666666669</v>
      </c>
      <c r="N23" s="14">
        <f t="shared" si="19"/>
        <v>416.66666666666669</v>
      </c>
    </row>
    <row r="24" spans="1:14" ht="16.5" x14ac:dyDescent="0.2">
      <c r="A24" s="13" t="s">
        <v>63</v>
      </c>
      <c r="B24" s="14">
        <v>148793.5</v>
      </c>
      <c r="C24" s="14">
        <f t="shared" si="15"/>
        <v>12399.458333333334</v>
      </c>
      <c r="D24" s="14">
        <f t="shared" ref="D24:N24" si="20">SUM(C24)</f>
        <v>12399.458333333334</v>
      </c>
      <c r="E24" s="14">
        <f t="shared" si="20"/>
        <v>12399.458333333334</v>
      </c>
      <c r="F24" s="14">
        <f t="shared" si="20"/>
        <v>12399.458333333334</v>
      </c>
      <c r="G24" s="14">
        <f t="shared" si="20"/>
        <v>12399.458333333334</v>
      </c>
      <c r="H24" s="14">
        <f t="shared" si="20"/>
        <v>12399.458333333334</v>
      </c>
      <c r="I24" s="14">
        <f t="shared" si="20"/>
        <v>12399.458333333334</v>
      </c>
      <c r="J24" s="14">
        <f t="shared" si="20"/>
        <v>12399.458333333334</v>
      </c>
      <c r="K24" s="14">
        <f t="shared" si="20"/>
        <v>12399.458333333334</v>
      </c>
      <c r="L24" s="14">
        <f t="shared" si="20"/>
        <v>12399.458333333334</v>
      </c>
      <c r="M24" s="14">
        <f t="shared" si="20"/>
        <v>12399.458333333334</v>
      </c>
      <c r="N24" s="14">
        <f t="shared" si="20"/>
        <v>12399.458333333334</v>
      </c>
    </row>
    <row r="25" spans="1:14" ht="16.5" x14ac:dyDescent="0.2">
      <c r="A25" s="13" t="s">
        <v>64</v>
      </c>
      <c r="B25" s="14">
        <v>12000</v>
      </c>
      <c r="C25" s="14">
        <f t="shared" si="15"/>
        <v>1000</v>
      </c>
      <c r="D25" s="14">
        <f t="shared" ref="D25:N25" si="21">SUM(C25)</f>
        <v>1000</v>
      </c>
      <c r="E25" s="14">
        <f t="shared" si="21"/>
        <v>1000</v>
      </c>
      <c r="F25" s="14">
        <f t="shared" si="21"/>
        <v>1000</v>
      </c>
      <c r="G25" s="14">
        <f t="shared" si="21"/>
        <v>1000</v>
      </c>
      <c r="H25" s="14">
        <f t="shared" si="21"/>
        <v>1000</v>
      </c>
      <c r="I25" s="14">
        <f t="shared" si="21"/>
        <v>1000</v>
      </c>
      <c r="J25" s="14">
        <f t="shared" si="21"/>
        <v>1000</v>
      </c>
      <c r="K25" s="14">
        <f t="shared" si="21"/>
        <v>1000</v>
      </c>
      <c r="L25" s="14">
        <f t="shared" si="21"/>
        <v>1000</v>
      </c>
      <c r="M25" s="14">
        <f t="shared" si="21"/>
        <v>1000</v>
      </c>
      <c r="N25" s="14">
        <f t="shared" si="21"/>
        <v>1000</v>
      </c>
    </row>
    <row r="26" spans="1:14" ht="15" customHeight="1" x14ac:dyDescent="0.2">
      <c r="A26" s="15" t="s">
        <v>20</v>
      </c>
      <c r="B26" s="12">
        <f>SUM(B27:B33)</f>
        <v>3273038.5</v>
      </c>
      <c r="C26" s="12">
        <f>SUM(C27:C33)</f>
        <v>272753.20833333337</v>
      </c>
      <c r="D26" s="12">
        <f t="shared" ref="D26:N26" si="22">SUM(C26)</f>
        <v>272753.20833333337</v>
      </c>
      <c r="E26" s="12">
        <f t="shared" si="22"/>
        <v>272753.20833333337</v>
      </c>
      <c r="F26" s="12">
        <f t="shared" si="22"/>
        <v>272753.20833333337</v>
      </c>
      <c r="G26" s="12">
        <f t="shared" si="22"/>
        <v>272753.20833333337</v>
      </c>
      <c r="H26" s="12">
        <f t="shared" si="22"/>
        <v>272753.20833333337</v>
      </c>
      <c r="I26" s="12">
        <f t="shared" si="22"/>
        <v>272753.20833333337</v>
      </c>
      <c r="J26" s="12">
        <f t="shared" si="22"/>
        <v>272753.20833333337</v>
      </c>
      <c r="K26" s="12">
        <f t="shared" si="22"/>
        <v>272753.20833333337</v>
      </c>
      <c r="L26" s="12">
        <f t="shared" si="22"/>
        <v>272753.20833333337</v>
      </c>
      <c r="M26" s="12">
        <f t="shared" si="22"/>
        <v>272753.20833333337</v>
      </c>
      <c r="N26" s="12">
        <f t="shared" si="22"/>
        <v>272753.20833333337</v>
      </c>
    </row>
    <row r="27" spans="1:14" ht="16.5" x14ac:dyDescent="0.2">
      <c r="A27" s="18" t="s">
        <v>65</v>
      </c>
      <c r="B27" s="14">
        <v>143503</v>
      </c>
      <c r="C27" s="14">
        <f t="shared" ref="C27:C33" si="23">SUM(B27/12)</f>
        <v>11958.583333333334</v>
      </c>
      <c r="D27" s="14">
        <f t="shared" ref="D27:N27" si="24">SUM(C27)</f>
        <v>11958.583333333334</v>
      </c>
      <c r="E27" s="14">
        <f t="shared" si="24"/>
        <v>11958.583333333334</v>
      </c>
      <c r="F27" s="14">
        <f t="shared" si="24"/>
        <v>11958.583333333334</v>
      </c>
      <c r="G27" s="14">
        <f t="shared" si="24"/>
        <v>11958.583333333334</v>
      </c>
      <c r="H27" s="14">
        <f t="shared" si="24"/>
        <v>11958.583333333334</v>
      </c>
      <c r="I27" s="14">
        <f t="shared" si="24"/>
        <v>11958.583333333334</v>
      </c>
      <c r="J27" s="14">
        <f t="shared" si="24"/>
        <v>11958.583333333334</v>
      </c>
      <c r="K27" s="14">
        <f t="shared" si="24"/>
        <v>11958.583333333334</v>
      </c>
      <c r="L27" s="14">
        <f t="shared" si="24"/>
        <v>11958.583333333334</v>
      </c>
      <c r="M27" s="14">
        <f t="shared" si="24"/>
        <v>11958.583333333334</v>
      </c>
      <c r="N27" s="14">
        <f t="shared" si="24"/>
        <v>11958.583333333334</v>
      </c>
    </row>
    <row r="28" spans="1:14" ht="33" x14ac:dyDescent="0.2">
      <c r="A28" s="13" t="s">
        <v>66</v>
      </c>
      <c r="B28" s="14">
        <v>1850148.5</v>
      </c>
      <c r="C28" s="14">
        <f t="shared" si="23"/>
        <v>154179.04166666666</v>
      </c>
      <c r="D28" s="14">
        <f t="shared" ref="D28:N28" si="25">SUM(C28)</f>
        <v>154179.04166666666</v>
      </c>
      <c r="E28" s="14">
        <f t="shared" si="25"/>
        <v>154179.04166666666</v>
      </c>
      <c r="F28" s="14">
        <f t="shared" si="25"/>
        <v>154179.04166666666</v>
      </c>
      <c r="G28" s="14">
        <f t="shared" si="25"/>
        <v>154179.04166666666</v>
      </c>
      <c r="H28" s="14">
        <f t="shared" si="25"/>
        <v>154179.04166666666</v>
      </c>
      <c r="I28" s="14">
        <f t="shared" si="25"/>
        <v>154179.04166666666</v>
      </c>
      <c r="J28" s="14">
        <f t="shared" si="25"/>
        <v>154179.04166666666</v>
      </c>
      <c r="K28" s="14">
        <f t="shared" si="25"/>
        <v>154179.04166666666</v>
      </c>
      <c r="L28" s="14">
        <f t="shared" si="25"/>
        <v>154179.04166666666</v>
      </c>
      <c r="M28" s="14">
        <f t="shared" si="25"/>
        <v>154179.04166666666</v>
      </c>
      <c r="N28" s="14">
        <f t="shared" si="25"/>
        <v>154179.04166666666</v>
      </c>
    </row>
    <row r="29" spans="1:14" ht="49.5" x14ac:dyDescent="0.2">
      <c r="A29" s="13" t="s">
        <v>67</v>
      </c>
      <c r="B29" s="14">
        <v>745387</v>
      </c>
      <c r="C29" s="14">
        <f t="shared" si="23"/>
        <v>62115.583333333336</v>
      </c>
      <c r="D29" s="14">
        <f t="shared" ref="D29:N29" si="26">SUM(C29)</f>
        <v>62115.583333333336</v>
      </c>
      <c r="E29" s="14">
        <f t="shared" si="26"/>
        <v>62115.583333333336</v>
      </c>
      <c r="F29" s="14">
        <f t="shared" si="26"/>
        <v>62115.583333333336</v>
      </c>
      <c r="G29" s="14">
        <f t="shared" si="26"/>
        <v>62115.583333333336</v>
      </c>
      <c r="H29" s="14">
        <f t="shared" si="26"/>
        <v>62115.583333333336</v>
      </c>
      <c r="I29" s="14">
        <f t="shared" si="26"/>
        <v>62115.583333333336</v>
      </c>
      <c r="J29" s="14">
        <f t="shared" si="26"/>
        <v>62115.583333333336</v>
      </c>
      <c r="K29" s="14">
        <f t="shared" si="26"/>
        <v>62115.583333333336</v>
      </c>
      <c r="L29" s="14">
        <f t="shared" si="26"/>
        <v>62115.583333333336</v>
      </c>
      <c r="M29" s="14">
        <f t="shared" si="26"/>
        <v>62115.583333333336</v>
      </c>
      <c r="N29" s="14">
        <f t="shared" si="26"/>
        <v>62115.583333333336</v>
      </c>
    </row>
    <row r="30" spans="1:14" ht="49.5" hidden="1" x14ac:dyDescent="0.2">
      <c r="A30" s="13" t="s">
        <v>68</v>
      </c>
      <c r="B30" s="14">
        <v>0</v>
      </c>
      <c r="C30" s="14">
        <f t="shared" si="23"/>
        <v>0</v>
      </c>
      <c r="D30" s="14">
        <f t="shared" ref="D30:N30" si="27">SUM(C30)</f>
        <v>0</v>
      </c>
      <c r="E30" s="14">
        <f t="shared" si="27"/>
        <v>0</v>
      </c>
      <c r="F30" s="14">
        <f t="shared" si="27"/>
        <v>0</v>
      </c>
      <c r="G30" s="14">
        <f t="shared" si="27"/>
        <v>0</v>
      </c>
      <c r="H30" s="14">
        <f t="shared" si="27"/>
        <v>0</v>
      </c>
      <c r="I30" s="14">
        <f t="shared" si="27"/>
        <v>0</v>
      </c>
      <c r="J30" s="14">
        <f t="shared" si="27"/>
        <v>0</v>
      </c>
      <c r="K30" s="14">
        <f t="shared" si="27"/>
        <v>0</v>
      </c>
      <c r="L30" s="14">
        <f t="shared" si="27"/>
        <v>0</v>
      </c>
      <c r="M30" s="14">
        <f t="shared" si="27"/>
        <v>0</v>
      </c>
      <c r="N30" s="14">
        <f t="shared" si="27"/>
        <v>0</v>
      </c>
    </row>
    <row r="31" spans="1:14" ht="49.5" x14ac:dyDescent="0.2">
      <c r="A31" s="13" t="s">
        <v>69</v>
      </c>
      <c r="B31" s="14">
        <v>480000</v>
      </c>
      <c r="C31" s="14">
        <f t="shared" si="23"/>
        <v>40000</v>
      </c>
      <c r="D31" s="14">
        <f t="shared" ref="D31:N31" si="28">SUM(C31)</f>
        <v>40000</v>
      </c>
      <c r="E31" s="14">
        <f t="shared" si="28"/>
        <v>40000</v>
      </c>
      <c r="F31" s="14">
        <f t="shared" si="28"/>
        <v>40000</v>
      </c>
      <c r="G31" s="14">
        <f t="shared" si="28"/>
        <v>40000</v>
      </c>
      <c r="H31" s="14">
        <f t="shared" si="28"/>
        <v>40000</v>
      </c>
      <c r="I31" s="14">
        <f t="shared" si="28"/>
        <v>40000</v>
      </c>
      <c r="J31" s="14">
        <f t="shared" si="28"/>
        <v>40000</v>
      </c>
      <c r="K31" s="14">
        <f t="shared" si="28"/>
        <v>40000</v>
      </c>
      <c r="L31" s="14">
        <f t="shared" si="28"/>
        <v>40000</v>
      </c>
      <c r="M31" s="14">
        <f t="shared" si="28"/>
        <v>40000</v>
      </c>
      <c r="N31" s="14">
        <f t="shared" si="28"/>
        <v>40000</v>
      </c>
    </row>
    <row r="32" spans="1:14" ht="49.5" x14ac:dyDescent="0.2">
      <c r="A32" s="13" t="s">
        <v>70</v>
      </c>
      <c r="B32" s="14">
        <v>4000</v>
      </c>
      <c r="C32" s="14">
        <f t="shared" si="23"/>
        <v>333.33333333333331</v>
      </c>
      <c r="D32" s="14">
        <f t="shared" ref="D32:N32" si="29">SUM(C32)</f>
        <v>333.33333333333331</v>
      </c>
      <c r="E32" s="14">
        <f t="shared" si="29"/>
        <v>333.33333333333331</v>
      </c>
      <c r="F32" s="14">
        <f t="shared" si="29"/>
        <v>333.33333333333331</v>
      </c>
      <c r="G32" s="14">
        <f t="shared" si="29"/>
        <v>333.33333333333331</v>
      </c>
      <c r="H32" s="14">
        <f t="shared" si="29"/>
        <v>333.33333333333331</v>
      </c>
      <c r="I32" s="14">
        <f t="shared" si="29"/>
        <v>333.33333333333331</v>
      </c>
      <c r="J32" s="14">
        <f t="shared" si="29"/>
        <v>333.33333333333331</v>
      </c>
      <c r="K32" s="14">
        <f t="shared" si="29"/>
        <v>333.33333333333331</v>
      </c>
      <c r="L32" s="14">
        <f t="shared" si="29"/>
        <v>333.33333333333331</v>
      </c>
      <c r="M32" s="14">
        <f t="shared" si="29"/>
        <v>333.33333333333331</v>
      </c>
      <c r="N32" s="14">
        <f t="shared" si="29"/>
        <v>333.33333333333331</v>
      </c>
    </row>
    <row r="33" spans="1:14" ht="33" x14ac:dyDescent="0.2">
      <c r="A33" s="13" t="s">
        <v>71</v>
      </c>
      <c r="B33" s="14">
        <v>50000</v>
      </c>
      <c r="C33" s="14">
        <f t="shared" si="23"/>
        <v>4166.666666666667</v>
      </c>
      <c r="D33" s="14">
        <f t="shared" ref="D33:N33" si="30">SUM(C33)</f>
        <v>4166.666666666667</v>
      </c>
      <c r="E33" s="14">
        <f t="shared" si="30"/>
        <v>4166.666666666667</v>
      </c>
      <c r="F33" s="14">
        <f t="shared" si="30"/>
        <v>4166.666666666667</v>
      </c>
      <c r="G33" s="14">
        <f t="shared" si="30"/>
        <v>4166.666666666667</v>
      </c>
      <c r="H33" s="14">
        <f t="shared" si="30"/>
        <v>4166.666666666667</v>
      </c>
      <c r="I33" s="14">
        <f t="shared" si="30"/>
        <v>4166.666666666667</v>
      </c>
      <c r="J33" s="14">
        <f t="shared" si="30"/>
        <v>4166.666666666667</v>
      </c>
      <c r="K33" s="14">
        <f t="shared" si="30"/>
        <v>4166.666666666667</v>
      </c>
      <c r="L33" s="14">
        <f t="shared" si="30"/>
        <v>4166.666666666667</v>
      </c>
      <c r="M33" s="14">
        <f t="shared" si="30"/>
        <v>4166.666666666667</v>
      </c>
      <c r="N33" s="14">
        <f t="shared" si="30"/>
        <v>4166.666666666667</v>
      </c>
    </row>
    <row r="34" spans="1:14" ht="15" customHeight="1" x14ac:dyDescent="0.2">
      <c r="A34" s="15" t="s">
        <v>21</v>
      </c>
      <c r="B34" s="12">
        <f>SUM(B35:B42)+B45+B46</f>
        <v>950937</v>
      </c>
      <c r="C34" s="12">
        <f>SUM(C35:C42)+C45+C46</f>
        <v>79244.75</v>
      </c>
      <c r="D34" s="12">
        <f t="shared" ref="D34:N34" si="31">SUM(C34)</f>
        <v>79244.75</v>
      </c>
      <c r="E34" s="12">
        <f t="shared" si="31"/>
        <v>79244.75</v>
      </c>
      <c r="F34" s="12">
        <f t="shared" si="31"/>
        <v>79244.75</v>
      </c>
      <c r="G34" s="12">
        <f t="shared" si="31"/>
        <v>79244.75</v>
      </c>
      <c r="H34" s="12">
        <f t="shared" si="31"/>
        <v>79244.75</v>
      </c>
      <c r="I34" s="12">
        <f t="shared" si="31"/>
        <v>79244.75</v>
      </c>
      <c r="J34" s="12">
        <f t="shared" si="31"/>
        <v>79244.75</v>
      </c>
      <c r="K34" s="12">
        <f t="shared" si="31"/>
        <v>79244.75</v>
      </c>
      <c r="L34" s="12">
        <f t="shared" si="31"/>
        <v>79244.75</v>
      </c>
      <c r="M34" s="12">
        <f t="shared" si="31"/>
        <v>79244.75</v>
      </c>
      <c r="N34" s="12">
        <f t="shared" si="31"/>
        <v>79244.75</v>
      </c>
    </row>
    <row r="35" spans="1:14" ht="16.5" x14ac:dyDescent="0.2">
      <c r="A35" s="13" t="s">
        <v>72</v>
      </c>
      <c r="B35" s="14">
        <v>135000</v>
      </c>
      <c r="C35" s="14">
        <f t="shared" ref="C35:C41" si="32">SUM(B35/12)</f>
        <v>11250</v>
      </c>
      <c r="D35" s="14">
        <f t="shared" ref="D35:N35" si="33">SUM(C35)</f>
        <v>11250</v>
      </c>
      <c r="E35" s="14">
        <f t="shared" si="33"/>
        <v>11250</v>
      </c>
      <c r="F35" s="14">
        <f t="shared" si="33"/>
        <v>11250</v>
      </c>
      <c r="G35" s="14">
        <f t="shared" si="33"/>
        <v>11250</v>
      </c>
      <c r="H35" s="14">
        <f t="shared" si="33"/>
        <v>11250</v>
      </c>
      <c r="I35" s="14">
        <f t="shared" si="33"/>
        <v>11250</v>
      </c>
      <c r="J35" s="14">
        <f t="shared" si="33"/>
        <v>11250</v>
      </c>
      <c r="K35" s="14">
        <f t="shared" si="33"/>
        <v>11250</v>
      </c>
      <c r="L35" s="14">
        <f t="shared" si="33"/>
        <v>11250</v>
      </c>
      <c r="M35" s="14">
        <f t="shared" si="33"/>
        <v>11250</v>
      </c>
      <c r="N35" s="14">
        <f t="shared" si="33"/>
        <v>11250</v>
      </c>
    </row>
    <row r="36" spans="1:14" ht="33" x14ac:dyDescent="0.2">
      <c r="A36" s="13" t="s">
        <v>73</v>
      </c>
      <c r="B36" s="14">
        <v>646728</v>
      </c>
      <c r="C36" s="14">
        <f t="shared" si="32"/>
        <v>53894</v>
      </c>
      <c r="D36" s="14">
        <f t="shared" ref="D36:N36" si="34">SUM(C36)</f>
        <v>53894</v>
      </c>
      <c r="E36" s="14">
        <f t="shared" si="34"/>
        <v>53894</v>
      </c>
      <c r="F36" s="14">
        <f t="shared" si="34"/>
        <v>53894</v>
      </c>
      <c r="G36" s="14">
        <f t="shared" si="34"/>
        <v>53894</v>
      </c>
      <c r="H36" s="14">
        <f t="shared" si="34"/>
        <v>53894</v>
      </c>
      <c r="I36" s="14">
        <f t="shared" si="34"/>
        <v>53894</v>
      </c>
      <c r="J36" s="14">
        <f t="shared" si="34"/>
        <v>53894</v>
      </c>
      <c r="K36" s="14">
        <f t="shared" si="34"/>
        <v>53894</v>
      </c>
      <c r="L36" s="14">
        <f t="shared" si="34"/>
        <v>53894</v>
      </c>
      <c r="M36" s="14">
        <f t="shared" si="34"/>
        <v>53894</v>
      </c>
      <c r="N36" s="14">
        <f t="shared" si="34"/>
        <v>53894</v>
      </c>
    </row>
    <row r="37" spans="1:14" ht="49.5" hidden="1" x14ac:dyDescent="0.2">
      <c r="A37" s="13" t="s">
        <v>74</v>
      </c>
      <c r="B37" s="14">
        <v>0</v>
      </c>
      <c r="C37" s="14">
        <f t="shared" si="32"/>
        <v>0</v>
      </c>
      <c r="D37" s="14">
        <f t="shared" ref="D37:N37" si="35">SUM(C37)</f>
        <v>0</v>
      </c>
      <c r="E37" s="14">
        <f t="shared" si="35"/>
        <v>0</v>
      </c>
      <c r="F37" s="14">
        <f t="shared" si="35"/>
        <v>0</v>
      </c>
      <c r="G37" s="14">
        <f t="shared" si="35"/>
        <v>0</v>
      </c>
      <c r="H37" s="14">
        <f t="shared" si="35"/>
        <v>0</v>
      </c>
      <c r="I37" s="14">
        <f t="shared" si="35"/>
        <v>0</v>
      </c>
      <c r="J37" s="14">
        <f t="shared" si="35"/>
        <v>0</v>
      </c>
      <c r="K37" s="14">
        <f t="shared" si="35"/>
        <v>0</v>
      </c>
      <c r="L37" s="14">
        <f t="shared" si="35"/>
        <v>0</v>
      </c>
      <c r="M37" s="14">
        <f t="shared" si="35"/>
        <v>0</v>
      </c>
      <c r="N37" s="14">
        <f t="shared" si="35"/>
        <v>0</v>
      </c>
    </row>
    <row r="38" spans="1:14" ht="33" x14ac:dyDescent="0.2">
      <c r="A38" s="13" t="s">
        <v>75</v>
      </c>
      <c r="B38" s="14">
        <v>7112</v>
      </c>
      <c r="C38" s="14">
        <f t="shared" si="32"/>
        <v>592.66666666666663</v>
      </c>
      <c r="D38" s="14">
        <f t="shared" ref="D38:N38" si="36">SUM(C38)</f>
        <v>592.66666666666663</v>
      </c>
      <c r="E38" s="14">
        <f t="shared" si="36"/>
        <v>592.66666666666663</v>
      </c>
      <c r="F38" s="14">
        <f t="shared" si="36"/>
        <v>592.66666666666663</v>
      </c>
      <c r="G38" s="14">
        <f t="shared" si="36"/>
        <v>592.66666666666663</v>
      </c>
      <c r="H38" s="14">
        <f t="shared" si="36"/>
        <v>592.66666666666663</v>
      </c>
      <c r="I38" s="14">
        <f t="shared" si="36"/>
        <v>592.66666666666663</v>
      </c>
      <c r="J38" s="14">
        <f t="shared" si="36"/>
        <v>592.66666666666663</v>
      </c>
      <c r="K38" s="14">
        <f t="shared" si="36"/>
        <v>592.66666666666663</v>
      </c>
      <c r="L38" s="14">
        <f t="shared" si="36"/>
        <v>592.66666666666663</v>
      </c>
      <c r="M38" s="14">
        <f t="shared" si="36"/>
        <v>592.66666666666663</v>
      </c>
      <c r="N38" s="14">
        <f t="shared" si="36"/>
        <v>592.66666666666663</v>
      </c>
    </row>
    <row r="39" spans="1:14" ht="33" x14ac:dyDescent="0.2">
      <c r="A39" s="13" t="s">
        <v>76</v>
      </c>
      <c r="B39" s="14">
        <v>5000</v>
      </c>
      <c r="C39" s="14">
        <f t="shared" si="32"/>
        <v>416.66666666666669</v>
      </c>
      <c r="D39" s="14">
        <f t="shared" ref="D39:N39" si="37">SUM(C39)</f>
        <v>416.66666666666669</v>
      </c>
      <c r="E39" s="14">
        <f t="shared" si="37"/>
        <v>416.66666666666669</v>
      </c>
      <c r="F39" s="14">
        <f t="shared" si="37"/>
        <v>416.66666666666669</v>
      </c>
      <c r="G39" s="14">
        <f t="shared" si="37"/>
        <v>416.66666666666669</v>
      </c>
      <c r="H39" s="14">
        <f t="shared" si="37"/>
        <v>416.66666666666669</v>
      </c>
      <c r="I39" s="14">
        <f t="shared" si="37"/>
        <v>416.66666666666669</v>
      </c>
      <c r="J39" s="14">
        <f t="shared" si="37"/>
        <v>416.66666666666669</v>
      </c>
      <c r="K39" s="14">
        <f t="shared" si="37"/>
        <v>416.66666666666669</v>
      </c>
      <c r="L39" s="14">
        <f t="shared" si="37"/>
        <v>416.66666666666669</v>
      </c>
      <c r="M39" s="14">
        <f t="shared" si="37"/>
        <v>416.66666666666669</v>
      </c>
      <c r="N39" s="14">
        <f t="shared" si="37"/>
        <v>416.66666666666669</v>
      </c>
    </row>
    <row r="40" spans="1:14" ht="33" hidden="1" x14ac:dyDescent="0.2">
      <c r="A40" s="13" t="s">
        <v>77</v>
      </c>
      <c r="B40" s="14">
        <v>0</v>
      </c>
      <c r="C40" s="14">
        <f t="shared" si="32"/>
        <v>0</v>
      </c>
      <c r="D40" s="14">
        <f t="shared" ref="D40:N40" si="38">SUM(C40)</f>
        <v>0</v>
      </c>
      <c r="E40" s="14">
        <f t="shared" si="38"/>
        <v>0</v>
      </c>
      <c r="F40" s="14">
        <f t="shared" si="38"/>
        <v>0</v>
      </c>
      <c r="G40" s="14">
        <f t="shared" si="38"/>
        <v>0</v>
      </c>
      <c r="H40" s="14">
        <f t="shared" si="38"/>
        <v>0</v>
      </c>
      <c r="I40" s="14">
        <f t="shared" si="38"/>
        <v>0</v>
      </c>
      <c r="J40" s="14">
        <f t="shared" si="38"/>
        <v>0</v>
      </c>
      <c r="K40" s="14">
        <f t="shared" si="38"/>
        <v>0</v>
      </c>
      <c r="L40" s="14">
        <f t="shared" si="38"/>
        <v>0</v>
      </c>
      <c r="M40" s="14">
        <f t="shared" si="38"/>
        <v>0</v>
      </c>
      <c r="N40" s="14">
        <f t="shared" si="38"/>
        <v>0</v>
      </c>
    </row>
    <row r="41" spans="1:14" ht="33" x14ac:dyDescent="0.2">
      <c r="A41" s="13" t="s">
        <v>78</v>
      </c>
      <c r="B41" s="14">
        <v>4300</v>
      </c>
      <c r="C41" s="14">
        <f t="shared" si="32"/>
        <v>358.33333333333331</v>
      </c>
      <c r="D41" s="14">
        <f t="shared" ref="D41:N41" si="39">SUM(C41)</f>
        <v>358.33333333333331</v>
      </c>
      <c r="E41" s="14">
        <f t="shared" si="39"/>
        <v>358.33333333333331</v>
      </c>
      <c r="F41" s="14">
        <f t="shared" si="39"/>
        <v>358.33333333333331</v>
      </c>
      <c r="G41" s="14">
        <f t="shared" si="39"/>
        <v>358.33333333333331</v>
      </c>
      <c r="H41" s="14">
        <f t="shared" si="39"/>
        <v>358.33333333333331</v>
      </c>
      <c r="I41" s="14">
        <f t="shared" si="39"/>
        <v>358.33333333333331</v>
      </c>
      <c r="J41" s="14">
        <f t="shared" si="39"/>
        <v>358.33333333333331</v>
      </c>
      <c r="K41" s="14">
        <f t="shared" si="39"/>
        <v>358.33333333333331</v>
      </c>
      <c r="L41" s="14">
        <f t="shared" si="39"/>
        <v>358.33333333333331</v>
      </c>
      <c r="M41" s="14">
        <f t="shared" si="39"/>
        <v>358.33333333333331</v>
      </c>
      <c r="N41" s="14">
        <f t="shared" si="39"/>
        <v>358.33333333333331</v>
      </c>
    </row>
    <row r="42" spans="1:14" ht="33" x14ac:dyDescent="0.2">
      <c r="A42" s="13" t="s">
        <v>79</v>
      </c>
      <c r="B42" s="14">
        <f>SUM(B43:B44)</f>
        <v>152797</v>
      </c>
      <c r="C42" s="14">
        <f>SUM(C43:C44)</f>
        <v>12733.083333333332</v>
      </c>
      <c r="D42" s="14">
        <f t="shared" ref="D42:N42" si="40">SUM(C42)</f>
        <v>12733.083333333332</v>
      </c>
      <c r="E42" s="14">
        <f t="shared" si="40"/>
        <v>12733.083333333332</v>
      </c>
      <c r="F42" s="14">
        <f t="shared" si="40"/>
        <v>12733.083333333332</v>
      </c>
      <c r="G42" s="14">
        <f t="shared" si="40"/>
        <v>12733.083333333332</v>
      </c>
      <c r="H42" s="14">
        <f t="shared" si="40"/>
        <v>12733.083333333332</v>
      </c>
      <c r="I42" s="14">
        <f t="shared" si="40"/>
        <v>12733.083333333332</v>
      </c>
      <c r="J42" s="14">
        <f t="shared" si="40"/>
        <v>12733.083333333332</v>
      </c>
      <c r="K42" s="14">
        <f t="shared" si="40"/>
        <v>12733.083333333332</v>
      </c>
      <c r="L42" s="14">
        <f t="shared" si="40"/>
        <v>12733.083333333332</v>
      </c>
      <c r="M42" s="14">
        <f t="shared" si="40"/>
        <v>12733.083333333332</v>
      </c>
      <c r="N42" s="14">
        <f t="shared" si="40"/>
        <v>12733.083333333332</v>
      </c>
    </row>
    <row r="43" spans="1:14" ht="16.5" x14ac:dyDescent="0.2">
      <c r="A43" s="13" t="s">
        <v>22</v>
      </c>
      <c r="B43" s="14">
        <v>50000</v>
      </c>
      <c r="C43" s="14">
        <f t="shared" ref="C43:C49" si="41">SUM(B43/12)</f>
        <v>4166.666666666667</v>
      </c>
      <c r="D43" s="14">
        <f t="shared" ref="D43:N43" si="42">SUM(C43)</f>
        <v>4166.666666666667</v>
      </c>
      <c r="E43" s="14">
        <f t="shared" si="42"/>
        <v>4166.666666666667</v>
      </c>
      <c r="F43" s="14">
        <f t="shared" si="42"/>
        <v>4166.666666666667</v>
      </c>
      <c r="G43" s="14">
        <f t="shared" si="42"/>
        <v>4166.666666666667</v>
      </c>
      <c r="H43" s="14">
        <f t="shared" si="42"/>
        <v>4166.666666666667</v>
      </c>
      <c r="I43" s="14">
        <f t="shared" si="42"/>
        <v>4166.666666666667</v>
      </c>
      <c r="J43" s="14">
        <f t="shared" si="42"/>
        <v>4166.666666666667</v>
      </c>
      <c r="K43" s="14">
        <f t="shared" si="42"/>
        <v>4166.666666666667</v>
      </c>
      <c r="L43" s="14">
        <f t="shared" si="42"/>
        <v>4166.666666666667</v>
      </c>
      <c r="M43" s="14">
        <f t="shared" si="42"/>
        <v>4166.666666666667</v>
      </c>
      <c r="N43" s="14">
        <f t="shared" si="42"/>
        <v>4166.666666666667</v>
      </c>
    </row>
    <row r="44" spans="1:14" ht="16.5" x14ac:dyDescent="0.2">
      <c r="A44" s="13" t="s">
        <v>23</v>
      </c>
      <c r="B44" s="14">
        <v>102797</v>
      </c>
      <c r="C44" s="14">
        <f t="shared" si="41"/>
        <v>8566.4166666666661</v>
      </c>
      <c r="D44" s="14">
        <f t="shared" ref="D44:N44" si="43">SUM(C44)</f>
        <v>8566.4166666666661</v>
      </c>
      <c r="E44" s="14">
        <f t="shared" si="43"/>
        <v>8566.4166666666661</v>
      </c>
      <c r="F44" s="14">
        <f t="shared" si="43"/>
        <v>8566.4166666666661</v>
      </c>
      <c r="G44" s="14">
        <f t="shared" si="43"/>
        <v>8566.4166666666661</v>
      </c>
      <c r="H44" s="14">
        <f t="shared" si="43"/>
        <v>8566.4166666666661</v>
      </c>
      <c r="I44" s="14">
        <f t="shared" si="43"/>
        <v>8566.4166666666661</v>
      </c>
      <c r="J44" s="14">
        <f t="shared" si="43"/>
        <v>8566.4166666666661</v>
      </c>
      <c r="K44" s="14">
        <f t="shared" si="43"/>
        <v>8566.4166666666661</v>
      </c>
      <c r="L44" s="14">
        <f t="shared" si="43"/>
        <v>8566.4166666666661</v>
      </c>
      <c r="M44" s="14">
        <f t="shared" si="43"/>
        <v>8566.4166666666661</v>
      </c>
      <c r="N44" s="14">
        <f t="shared" si="43"/>
        <v>8566.4166666666661</v>
      </c>
    </row>
    <row r="45" spans="1:14" ht="33" hidden="1" x14ac:dyDescent="0.2">
      <c r="A45" s="13" t="s">
        <v>80</v>
      </c>
      <c r="B45" s="14">
        <v>0</v>
      </c>
      <c r="C45" s="14">
        <f t="shared" si="41"/>
        <v>0</v>
      </c>
      <c r="D45" s="14">
        <f t="shared" ref="D45:N45" si="44">SUM(C45)</f>
        <v>0</v>
      </c>
      <c r="E45" s="14">
        <f t="shared" si="44"/>
        <v>0</v>
      </c>
      <c r="F45" s="14">
        <f t="shared" si="44"/>
        <v>0</v>
      </c>
      <c r="G45" s="14">
        <f t="shared" si="44"/>
        <v>0</v>
      </c>
      <c r="H45" s="14">
        <f t="shared" si="44"/>
        <v>0</v>
      </c>
      <c r="I45" s="14">
        <f t="shared" si="44"/>
        <v>0</v>
      </c>
      <c r="J45" s="14">
        <f t="shared" si="44"/>
        <v>0</v>
      </c>
      <c r="K45" s="14">
        <f t="shared" si="44"/>
        <v>0</v>
      </c>
      <c r="L45" s="14">
        <f t="shared" si="44"/>
        <v>0</v>
      </c>
      <c r="M45" s="14">
        <f t="shared" si="44"/>
        <v>0</v>
      </c>
      <c r="N45" s="14">
        <f t="shared" si="44"/>
        <v>0</v>
      </c>
    </row>
    <row r="46" spans="1:14" ht="16.5" hidden="1" x14ac:dyDescent="0.2">
      <c r="A46" s="13" t="s">
        <v>81</v>
      </c>
      <c r="B46" s="14">
        <v>0</v>
      </c>
      <c r="C46" s="14">
        <f t="shared" si="41"/>
        <v>0</v>
      </c>
      <c r="D46" s="14">
        <f t="shared" ref="D46:N46" si="45">SUM(C46)</f>
        <v>0</v>
      </c>
      <c r="E46" s="14">
        <f t="shared" si="45"/>
        <v>0</v>
      </c>
      <c r="F46" s="14">
        <f t="shared" si="45"/>
        <v>0</v>
      </c>
      <c r="G46" s="14">
        <f t="shared" si="45"/>
        <v>0</v>
      </c>
      <c r="H46" s="14">
        <f t="shared" si="45"/>
        <v>0</v>
      </c>
      <c r="I46" s="14">
        <f t="shared" si="45"/>
        <v>0</v>
      </c>
      <c r="J46" s="14">
        <f t="shared" si="45"/>
        <v>0</v>
      </c>
      <c r="K46" s="14">
        <f t="shared" si="45"/>
        <v>0</v>
      </c>
      <c r="L46" s="14">
        <f t="shared" si="45"/>
        <v>0</v>
      </c>
      <c r="M46" s="14">
        <f t="shared" si="45"/>
        <v>0</v>
      </c>
      <c r="N46" s="14">
        <f t="shared" si="45"/>
        <v>0</v>
      </c>
    </row>
    <row r="47" spans="1:14" ht="33" hidden="1" x14ac:dyDescent="0.2">
      <c r="A47" s="15" t="s">
        <v>24</v>
      </c>
      <c r="B47" s="12">
        <f>SUM(B48)</f>
        <v>0</v>
      </c>
      <c r="C47" s="12">
        <f t="shared" si="41"/>
        <v>0</v>
      </c>
      <c r="D47" s="12">
        <f t="shared" ref="D47:N47" si="46">SUM(C47)</f>
        <v>0</v>
      </c>
      <c r="E47" s="12">
        <f t="shared" si="46"/>
        <v>0</v>
      </c>
      <c r="F47" s="12">
        <f t="shared" si="46"/>
        <v>0</v>
      </c>
      <c r="G47" s="12">
        <f t="shared" si="46"/>
        <v>0</v>
      </c>
      <c r="H47" s="12">
        <f t="shared" si="46"/>
        <v>0</v>
      </c>
      <c r="I47" s="12">
        <f t="shared" si="46"/>
        <v>0</v>
      </c>
      <c r="J47" s="12">
        <f t="shared" si="46"/>
        <v>0</v>
      </c>
      <c r="K47" s="12">
        <f t="shared" si="46"/>
        <v>0</v>
      </c>
      <c r="L47" s="12">
        <f t="shared" si="46"/>
        <v>0</v>
      </c>
      <c r="M47" s="12">
        <f t="shared" si="46"/>
        <v>0</v>
      </c>
      <c r="N47" s="12">
        <f t="shared" si="46"/>
        <v>0</v>
      </c>
    </row>
    <row r="48" spans="1:14" ht="33" hidden="1" x14ac:dyDescent="0.2">
      <c r="A48" s="13" t="s">
        <v>82</v>
      </c>
      <c r="B48" s="14">
        <v>0</v>
      </c>
      <c r="C48" s="14">
        <f t="shared" si="41"/>
        <v>0</v>
      </c>
      <c r="D48" s="14">
        <f t="shared" ref="D48:N48" si="47">SUM(C48)</f>
        <v>0</v>
      </c>
      <c r="E48" s="14">
        <f t="shared" si="47"/>
        <v>0</v>
      </c>
      <c r="F48" s="14">
        <f t="shared" si="47"/>
        <v>0</v>
      </c>
      <c r="G48" s="14">
        <f t="shared" si="47"/>
        <v>0</v>
      </c>
      <c r="H48" s="14">
        <f t="shared" si="47"/>
        <v>0</v>
      </c>
      <c r="I48" s="14">
        <f t="shared" si="47"/>
        <v>0</v>
      </c>
      <c r="J48" s="14">
        <f t="shared" si="47"/>
        <v>0</v>
      </c>
      <c r="K48" s="14">
        <f t="shared" si="47"/>
        <v>0</v>
      </c>
      <c r="L48" s="14">
        <f t="shared" si="47"/>
        <v>0</v>
      </c>
      <c r="M48" s="14">
        <f t="shared" si="47"/>
        <v>0</v>
      </c>
      <c r="N48" s="14">
        <f t="shared" si="47"/>
        <v>0</v>
      </c>
    </row>
    <row r="49" spans="1:14" ht="16.5" hidden="1" x14ac:dyDescent="0.2">
      <c r="A49" s="15" t="s">
        <v>25</v>
      </c>
      <c r="B49" s="14"/>
      <c r="C49" s="14">
        <f t="shared" si="41"/>
        <v>0</v>
      </c>
      <c r="D49" s="14">
        <f t="shared" ref="D49:N49" si="48">SUM(C49)</f>
        <v>0</v>
      </c>
      <c r="E49" s="14">
        <f t="shared" si="48"/>
        <v>0</v>
      </c>
      <c r="F49" s="14">
        <f t="shared" si="48"/>
        <v>0</v>
      </c>
      <c r="G49" s="14">
        <f t="shared" si="48"/>
        <v>0</v>
      </c>
      <c r="H49" s="14">
        <f t="shared" si="48"/>
        <v>0</v>
      </c>
      <c r="I49" s="14">
        <f t="shared" si="48"/>
        <v>0</v>
      </c>
      <c r="J49" s="14">
        <f t="shared" si="48"/>
        <v>0</v>
      </c>
      <c r="K49" s="14">
        <f t="shared" si="48"/>
        <v>0</v>
      </c>
      <c r="L49" s="14">
        <f t="shared" si="48"/>
        <v>0</v>
      </c>
      <c r="M49" s="14">
        <f t="shared" si="48"/>
        <v>0</v>
      </c>
      <c r="N49" s="14">
        <f t="shared" si="48"/>
        <v>0</v>
      </c>
    </row>
    <row r="50" spans="1:14" x14ac:dyDescent="0.2">
      <c r="A50" s="8" t="s">
        <v>26</v>
      </c>
      <c r="B50" s="9">
        <f>SUM(B51)</f>
        <v>1183213</v>
      </c>
      <c r="C50" s="9">
        <f>SUM(C51)</f>
        <v>98601.083333333328</v>
      </c>
      <c r="D50" s="9">
        <f t="shared" ref="D50:N50" si="49">SUM(C50)</f>
        <v>98601.083333333328</v>
      </c>
      <c r="E50" s="9">
        <f t="shared" si="49"/>
        <v>98601.083333333328</v>
      </c>
      <c r="F50" s="9">
        <f t="shared" si="49"/>
        <v>98601.083333333328</v>
      </c>
      <c r="G50" s="9">
        <f t="shared" si="49"/>
        <v>98601.083333333328</v>
      </c>
      <c r="H50" s="9">
        <f t="shared" si="49"/>
        <v>98601.083333333328</v>
      </c>
      <c r="I50" s="9">
        <f t="shared" si="49"/>
        <v>98601.083333333328</v>
      </c>
      <c r="J50" s="9">
        <f t="shared" si="49"/>
        <v>98601.083333333328</v>
      </c>
      <c r="K50" s="9">
        <f t="shared" si="49"/>
        <v>98601.083333333328</v>
      </c>
      <c r="L50" s="9">
        <f t="shared" si="49"/>
        <v>98601.083333333328</v>
      </c>
      <c r="M50" s="9">
        <f t="shared" si="49"/>
        <v>98601.083333333328</v>
      </c>
      <c r="N50" s="9">
        <f t="shared" si="49"/>
        <v>98601.083333333328</v>
      </c>
    </row>
    <row r="51" spans="1:14" ht="16.5" x14ac:dyDescent="0.2">
      <c r="A51" s="16" t="s">
        <v>83</v>
      </c>
      <c r="B51" s="17">
        <f>SUM(B60+B53)</f>
        <v>1183213</v>
      </c>
      <c r="C51" s="17">
        <f>SUM(C60+C53)</f>
        <v>98601.083333333328</v>
      </c>
      <c r="D51" s="17">
        <f t="shared" ref="D51:N51" si="50">SUM(C51)</f>
        <v>98601.083333333328</v>
      </c>
      <c r="E51" s="17">
        <f t="shared" si="50"/>
        <v>98601.083333333328</v>
      </c>
      <c r="F51" s="17">
        <f t="shared" si="50"/>
        <v>98601.083333333328</v>
      </c>
      <c r="G51" s="17">
        <f t="shared" si="50"/>
        <v>98601.083333333328</v>
      </c>
      <c r="H51" s="17">
        <f t="shared" si="50"/>
        <v>98601.083333333328</v>
      </c>
      <c r="I51" s="17">
        <f t="shared" si="50"/>
        <v>98601.083333333328</v>
      </c>
      <c r="J51" s="17">
        <f t="shared" si="50"/>
        <v>98601.083333333328</v>
      </c>
      <c r="K51" s="17">
        <f t="shared" si="50"/>
        <v>98601.083333333328</v>
      </c>
      <c r="L51" s="17">
        <f t="shared" si="50"/>
        <v>98601.083333333328</v>
      </c>
      <c r="M51" s="17">
        <f t="shared" si="50"/>
        <v>98601.083333333328</v>
      </c>
      <c r="N51" s="17">
        <f t="shared" si="50"/>
        <v>98601.083333333328</v>
      </c>
    </row>
    <row r="52" spans="1:14" ht="16.5" x14ac:dyDescent="0.2">
      <c r="A52" s="15" t="s">
        <v>27</v>
      </c>
      <c r="B52" s="12">
        <f>SUM(B53)</f>
        <v>822703</v>
      </c>
      <c r="C52" s="12">
        <f>SUM(C53)</f>
        <v>68558.583333333328</v>
      </c>
      <c r="D52" s="12">
        <f t="shared" ref="D52:N52" si="51">SUM(C52)</f>
        <v>68558.583333333328</v>
      </c>
      <c r="E52" s="12">
        <f t="shared" si="51"/>
        <v>68558.583333333328</v>
      </c>
      <c r="F52" s="12">
        <f t="shared" si="51"/>
        <v>68558.583333333328</v>
      </c>
      <c r="G52" s="12">
        <f t="shared" si="51"/>
        <v>68558.583333333328</v>
      </c>
      <c r="H52" s="12">
        <f t="shared" si="51"/>
        <v>68558.583333333328</v>
      </c>
      <c r="I52" s="12">
        <f t="shared" si="51"/>
        <v>68558.583333333328</v>
      </c>
      <c r="J52" s="12">
        <f t="shared" si="51"/>
        <v>68558.583333333328</v>
      </c>
      <c r="K52" s="12">
        <f t="shared" si="51"/>
        <v>68558.583333333328</v>
      </c>
      <c r="L52" s="12">
        <f t="shared" si="51"/>
        <v>68558.583333333328</v>
      </c>
      <c r="M52" s="12">
        <f t="shared" si="51"/>
        <v>68558.583333333328</v>
      </c>
      <c r="N52" s="12">
        <f t="shared" si="51"/>
        <v>68558.583333333328</v>
      </c>
    </row>
    <row r="53" spans="1:14" ht="33" x14ac:dyDescent="0.2">
      <c r="A53" s="13" t="s">
        <v>84</v>
      </c>
      <c r="B53" s="14">
        <f>SUM(B54:B57)</f>
        <v>822703</v>
      </c>
      <c r="C53" s="14">
        <f>SUM(C54:C57)</f>
        <v>68558.583333333328</v>
      </c>
      <c r="D53" s="14">
        <f t="shared" ref="D53:N53" si="52">SUM(C53)</f>
        <v>68558.583333333328</v>
      </c>
      <c r="E53" s="14">
        <f t="shared" si="52"/>
        <v>68558.583333333328</v>
      </c>
      <c r="F53" s="14">
        <f t="shared" si="52"/>
        <v>68558.583333333328</v>
      </c>
      <c r="G53" s="14">
        <f t="shared" si="52"/>
        <v>68558.583333333328</v>
      </c>
      <c r="H53" s="14">
        <f t="shared" si="52"/>
        <v>68558.583333333328</v>
      </c>
      <c r="I53" s="14">
        <f t="shared" si="52"/>
        <v>68558.583333333328</v>
      </c>
      <c r="J53" s="14">
        <f t="shared" si="52"/>
        <v>68558.583333333328</v>
      </c>
      <c r="K53" s="14">
        <f t="shared" si="52"/>
        <v>68558.583333333328</v>
      </c>
      <c r="L53" s="14">
        <f t="shared" si="52"/>
        <v>68558.583333333328</v>
      </c>
      <c r="M53" s="14">
        <f t="shared" si="52"/>
        <v>68558.583333333328</v>
      </c>
      <c r="N53" s="14">
        <f t="shared" si="52"/>
        <v>68558.583333333328</v>
      </c>
    </row>
    <row r="54" spans="1:14" ht="33" x14ac:dyDescent="0.2">
      <c r="A54" s="13" t="s">
        <v>85</v>
      </c>
      <c r="B54" s="14">
        <v>648655</v>
      </c>
      <c r="C54" s="14">
        <f t="shared" ref="C54:C66" si="53">SUM(B54/12)</f>
        <v>54054.583333333336</v>
      </c>
      <c r="D54" s="14">
        <f t="shared" ref="D54:N54" si="54">SUM(C54)</f>
        <v>54054.583333333336</v>
      </c>
      <c r="E54" s="14">
        <f t="shared" si="54"/>
        <v>54054.583333333336</v>
      </c>
      <c r="F54" s="14">
        <f t="shared" si="54"/>
        <v>54054.583333333336</v>
      </c>
      <c r="G54" s="14">
        <f t="shared" si="54"/>
        <v>54054.583333333336</v>
      </c>
      <c r="H54" s="14">
        <f t="shared" si="54"/>
        <v>54054.583333333336</v>
      </c>
      <c r="I54" s="14">
        <f t="shared" si="54"/>
        <v>54054.583333333336</v>
      </c>
      <c r="J54" s="14">
        <f t="shared" si="54"/>
        <v>54054.583333333336</v>
      </c>
      <c r="K54" s="14">
        <f t="shared" si="54"/>
        <v>54054.583333333336</v>
      </c>
      <c r="L54" s="14">
        <f t="shared" si="54"/>
        <v>54054.583333333336</v>
      </c>
      <c r="M54" s="14">
        <f t="shared" si="54"/>
        <v>54054.583333333336</v>
      </c>
      <c r="N54" s="14">
        <f t="shared" si="54"/>
        <v>54054.583333333336</v>
      </c>
    </row>
    <row r="55" spans="1:14" ht="16.5" x14ac:dyDescent="0.2">
      <c r="A55" s="13" t="s">
        <v>86</v>
      </c>
      <c r="B55" s="14">
        <v>82679</v>
      </c>
      <c r="C55" s="14">
        <f t="shared" si="53"/>
        <v>6889.916666666667</v>
      </c>
      <c r="D55" s="14">
        <f t="shared" ref="D55:N55" si="55">SUM(C55)</f>
        <v>6889.916666666667</v>
      </c>
      <c r="E55" s="14">
        <f t="shared" si="55"/>
        <v>6889.916666666667</v>
      </c>
      <c r="F55" s="14">
        <f t="shared" si="55"/>
        <v>6889.916666666667</v>
      </c>
      <c r="G55" s="14">
        <f t="shared" si="55"/>
        <v>6889.916666666667</v>
      </c>
      <c r="H55" s="14">
        <f t="shared" si="55"/>
        <v>6889.916666666667</v>
      </c>
      <c r="I55" s="14">
        <f t="shared" si="55"/>
        <v>6889.916666666667</v>
      </c>
      <c r="J55" s="14">
        <f t="shared" si="55"/>
        <v>6889.916666666667</v>
      </c>
      <c r="K55" s="14">
        <f t="shared" si="55"/>
        <v>6889.916666666667</v>
      </c>
      <c r="L55" s="14">
        <f t="shared" si="55"/>
        <v>6889.916666666667</v>
      </c>
      <c r="M55" s="14">
        <f t="shared" si="55"/>
        <v>6889.916666666667</v>
      </c>
      <c r="N55" s="14">
        <f t="shared" si="55"/>
        <v>6889.916666666667</v>
      </c>
    </row>
    <row r="56" spans="1:14" ht="16.5" hidden="1" x14ac:dyDescent="0.2">
      <c r="A56" s="19" t="s">
        <v>51</v>
      </c>
      <c r="B56" s="14">
        <v>0</v>
      </c>
      <c r="C56" s="14">
        <f t="shared" si="53"/>
        <v>0</v>
      </c>
      <c r="D56" s="14">
        <f t="shared" ref="D56:N56" si="56">SUM(C56)</f>
        <v>0</v>
      </c>
      <c r="E56" s="14">
        <f t="shared" si="56"/>
        <v>0</v>
      </c>
      <c r="F56" s="14">
        <f t="shared" si="56"/>
        <v>0</v>
      </c>
      <c r="G56" s="14">
        <f t="shared" si="56"/>
        <v>0</v>
      </c>
      <c r="H56" s="14">
        <f t="shared" si="56"/>
        <v>0</v>
      </c>
      <c r="I56" s="14">
        <f t="shared" si="56"/>
        <v>0</v>
      </c>
      <c r="J56" s="14">
        <f t="shared" si="56"/>
        <v>0</v>
      </c>
      <c r="K56" s="14">
        <f t="shared" si="56"/>
        <v>0</v>
      </c>
      <c r="L56" s="14">
        <f t="shared" si="56"/>
        <v>0</v>
      </c>
      <c r="M56" s="14">
        <f t="shared" si="56"/>
        <v>0</v>
      </c>
      <c r="N56" s="14">
        <f t="shared" si="56"/>
        <v>0</v>
      </c>
    </row>
    <row r="57" spans="1:14" ht="33" x14ac:dyDescent="0.2">
      <c r="A57" s="13" t="s">
        <v>87</v>
      </c>
      <c r="B57" s="14">
        <v>91369</v>
      </c>
      <c r="C57" s="14">
        <f t="shared" si="53"/>
        <v>7614.083333333333</v>
      </c>
      <c r="D57" s="14">
        <f t="shared" ref="D57:N57" si="57">SUM(C57)</f>
        <v>7614.083333333333</v>
      </c>
      <c r="E57" s="14">
        <f t="shared" si="57"/>
        <v>7614.083333333333</v>
      </c>
      <c r="F57" s="14">
        <f t="shared" si="57"/>
        <v>7614.083333333333</v>
      </c>
      <c r="G57" s="14">
        <f t="shared" si="57"/>
        <v>7614.083333333333</v>
      </c>
      <c r="H57" s="14">
        <f t="shared" si="57"/>
        <v>7614.083333333333</v>
      </c>
      <c r="I57" s="14">
        <f t="shared" si="57"/>
        <v>7614.083333333333</v>
      </c>
      <c r="J57" s="14">
        <f t="shared" si="57"/>
        <v>7614.083333333333</v>
      </c>
      <c r="K57" s="14">
        <f t="shared" si="57"/>
        <v>7614.083333333333</v>
      </c>
      <c r="L57" s="14">
        <f t="shared" si="57"/>
        <v>7614.083333333333</v>
      </c>
      <c r="M57" s="14">
        <f t="shared" si="57"/>
        <v>7614.083333333333</v>
      </c>
      <c r="N57" s="14">
        <f t="shared" si="57"/>
        <v>7614.083333333333</v>
      </c>
    </row>
    <row r="58" spans="1:14" ht="16.5" hidden="1" x14ac:dyDescent="0.2">
      <c r="A58" s="13" t="s">
        <v>88</v>
      </c>
      <c r="B58" s="14">
        <v>0</v>
      </c>
      <c r="C58" s="14">
        <f t="shared" si="53"/>
        <v>0</v>
      </c>
      <c r="D58" s="14">
        <f t="shared" ref="D58:N58" si="58">SUM(C58)</f>
        <v>0</v>
      </c>
      <c r="E58" s="14">
        <f t="shared" si="58"/>
        <v>0</v>
      </c>
      <c r="F58" s="14">
        <f t="shared" si="58"/>
        <v>0</v>
      </c>
      <c r="G58" s="14">
        <f t="shared" si="58"/>
        <v>0</v>
      </c>
      <c r="H58" s="14">
        <f t="shared" si="58"/>
        <v>0</v>
      </c>
      <c r="I58" s="14">
        <f t="shared" si="58"/>
        <v>0</v>
      </c>
      <c r="J58" s="14">
        <f t="shared" si="58"/>
        <v>0</v>
      </c>
      <c r="K58" s="14">
        <f t="shared" si="58"/>
        <v>0</v>
      </c>
      <c r="L58" s="14">
        <f t="shared" si="58"/>
        <v>0</v>
      </c>
      <c r="M58" s="14">
        <f t="shared" si="58"/>
        <v>0</v>
      </c>
      <c r="N58" s="14">
        <f t="shared" si="58"/>
        <v>0</v>
      </c>
    </row>
    <row r="59" spans="1:14" ht="66" x14ac:dyDescent="0.2">
      <c r="A59" s="19" t="s">
        <v>89</v>
      </c>
      <c r="B59" s="14">
        <v>3000</v>
      </c>
      <c r="C59" s="14">
        <f t="shared" si="53"/>
        <v>250</v>
      </c>
      <c r="D59" s="14">
        <f t="shared" ref="D59:N59" si="59">SUM(C59)</f>
        <v>250</v>
      </c>
      <c r="E59" s="14">
        <f t="shared" si="59"/>
        <v>250</v>
      </c>
      <c r="F59" s="14">
        <f t="shared" si="59"/>
        <v>250</v>
      </c>
      <c r="G59" s="14">
        <f t="shared" si="59"/>
        <v>250</v>
      </c>
      <c r="H59" s="14">
        <f t="shared" si="59"/>
        <v>250</v>
      </c>
      <c r="I59" s="14">
        <f t="shared" si="59"/>
        <v>250</v>
      </c>
      <c r="J59" s="14">
        <f t="shared" si="59"/>
        <v>250</v>
      </c>
      <c r="K59" s="14">
        <f t="shared" si="59"/>
        <v>250</v>
      </c>
      <c r="L59" s="14">
        <f t="shared" si="59"/>
        <v>250</v>
      </c>
      <c r="M59" s="14">
        <f t="shared" si="59"/>
        <v>250</v>
      </c>
      <c r="N59" s="14">
        <f t="shared" si="59"/>
        <v>250</v>
      </c>
    </row>
    <row r="60" spans="1:14" ht="16.5" x14ac:dyDescent="0.2">
      <c r="A60" s="13" t="s">
        <v>90</v>
      </c>
      <c r="B60" s="14">
        <v>360510</v>
      </c>
      <c r="C60" s="14">
        <f t="shared" si="53"/>
        <v>30042.5</v>
      </c>
      <c r="D60" s="14">
        <f t="shared" ref="D60:N60" si="60">SUM(C60)</f>
        <v>30042.5</v>
      </c>
      <c r="E60" s="14">
        <f t="shared" si="60"/>
        <v>30042.5</v>
      </c>
      <c r="F60" s="14">
        <f t="shared" si="60"/>
        <v>30042.5</v>
      </c>
      <c r="G60" s="14">
        <f t="shared" si="60"/>
        <v>30042.5</v>
      </c>
      <c r="H60" s="14">
        <f t="shared" si="60"/>
        <v>30042.5</v>
      </c>
      <c r="I60" s="14">
        <f t="shared" si="60"/>
        <v>30042.5</v>
      </c>
      <c r="J60" s="14">
        <f t="shared" si="60"/>
        <v>30042.5</v>
      </c>
      <c r="K60" s="14">
        <f t="shared" si="60"/>
        <v>30042.5</v>
      </c>
      <c r="L60" s="14">
        <f t="shared" si="60"/>
        <v>30042.5</v>
      </c>
      <c r="M60" s="14">
        <f t="shared" si="60"/>
        <v>30042.5</v>
      </c>
      <c r="N60" s="14">
        <f t="shared" si="60"/>
        <v>30042.5</v>
      </c>
    </row>
    <row r="61" spans="1:14" ht="16.5" hidden="1" x14ac:dyDescent="0.2">
      <c r="A61" s="15" t="s">
        <v>28</v>
      </c>
      <c r="B61" s="12">
        <v>0</v>
      </c>
      <c r="C61" s="12">
        <f t="shared" si="53"/>
        <v>0</v>
      </c>
      <c r="D61" s="12">
        <f t="shared" ref="D61:N61" si="61">SUM(C61)</f>
        <v>0</v>
      </c>
      <c r="E61" s="12">
        <f t="shared" si="61"/>
        <v>0</v>
      </c>
      <c r="F61" s="12">
        <f t="shared" si="61"/>
        <v>0</v>
      </c>
      <c r="G61" s="12">
        <f t="shared" si="61"/>
        <v>0</v>
      </c>
      <c r="H61" s="12">
        <f t="shared" si="61"/>
        <v>0</v>
      </c>
      <c r="I61" s="12">
        <f t="shared" si="61"/>
        <v>0</v>
      </c>
      <c r="J61" s="12">
        <f t="shared" si="61"/>
        <v>0</v>
      </c>
      <c r="K61" s="12">
        <f t="shared" si="61"/>
        <v>0</v>
      </c>
      <c r="L61" s="12">
        <f t="shared" si="61"/>
        <v>0</v>
      </c>
      <c r="M61" s="12">
        <f t="shared" si="61"/>
        <v>0</v>
      </c>
      <c r="N61" s="12">
        <f t="shared" si="61"/>
        <v>0</v>
      </c>
    </row>
    <row r="62" spans="1:14" ht="33" hidden="1" x14ac:dyDescent="0.2">
      <c r="A62" s="13" t="s">
        <v>91</v>
      </c>
      <c r="B62" s="14">
        <v>0</v>
      </c>
      <c r="C62" s="14">
        <f t="shared" si="53"/>
        <v>0</v>
      </c>
      <c r="D62" s="14">
        <f t="shared" ref="D62:N62" si="62">SUM(C62)</f>
        <v>0</v>
      </c>
      <c r="E62" s="14">
        <f t="shared" si="62"/>
        <v>0</v>
      </c>
      <c r="F62" s="14">
        <f t="shared" si="62"/>
        <v>0</v>
      </c>
      <c r="G62" s="14">
        <f t="shared" si="62"/>
        <v>0</v>
      </c>
      <c r="H62" s="14">
        <f t="shared" si="62"/>
        <v>0</v>
      </c>
      <c r="I62" s="14">
        <f t="shared" si="62"/>
        <v>0</v>
      </c>
      <c r="J62" s="14">
        <f t="shared" si="62"/>
        <v>0</v>
      </c>
      <c r="K62" s="14">
        <f t="shared" si="62"/>
        <v>0</v>
      </c>
      <c r="L62" s="14">
        <f t="shared" si="62"/>
        <v>0</v>
      </c>
      <c r="M62" s="14">
        <f t="shared" si="62"/>
        <v>0</v>
      </c>
      <c r="N62" s="14">
        <f t="shared" si="62"/>
        <v>0</v>
      </c>
    </row>
    <row r="63" spans="1:14" ht="33" hidden="1" x14ac:dyDescent="0.2">
      <c r="A63" s="13" t="s">
        <v>92</v>
      </c>
      <c r="B63" s="14">
        <v>0</v>
      </c>
      <c r="C63" s="14">
        <f t="shared" si="53"/>
        <v>0</v>
      </c>
      <c r="D63" s="14">
        <f t="shared" ref="D63:N63" si="63">SUM(C63)</f>
        <v>0</v>
      </c>
      <c r="E63" s="14">
        <f t="shared" si="63"/>
        <v>0</v>
      </c>
      <c r="F63" s="14">
        <f t="shared" si="63"/>
        <v>0</v>
      </c>
      <c r="G63" s="14">
        <f t="shared" si="63"/>
        <v>0</v>
      </c>
      <c r="H63" s="14">
        <f t="shared" si="63"/>
        <v>0</v>
      </c>
      <c r="I63" s="14">
        <f t="shared" si="63"/>
        <v>0</v>
      </c>
      <c r="J63" s="14">
        <f t="shared" si="63"/>
        <v>0</v>
      </c>
      <c r="K63" s="14">
        <f t="shared" si="63"/>
        <v>0</v>
      </c>
      <c r="L63" s="14">
        <f t="shared" si="63"/>
        <v>0</v>
      </c>
      <c r="M63" s="14">
        <f t="shared" si="63"/>
        <v>0</v>
      </c>
      <c r="N63" s="14">
        <f t="shared" si="63"/>
        <v>0</v>
      </c>
    </row>
    <row r="64" spans="1:14" ht="16.5" hidden="1" x14ac:dyDescent="0.2">
      <c r="A64" s="13" t="s">
        <v>93</v>
      </c>
      <c r="B64" s="14">
        <v>0</v>
      </c>
      <c r="C64" s="14">
        <f t="shared" si="53"/>
        <v>0</v>
      </c>
      <c r="D64" s="14">
        <f t="shared" ref="D64:N64" si="64">SUM(C64)</f>
        <v>0</v>
      </c>
      <c r="E64" s="14">
        <f t="shared" si="64"/>
        <v>0</v>
      </c>
      <c r="F64" s="14">
        <f t="shared" si="64"/>
        <v>0</v>
      </c>
      <c r="G64" s="14">
        <f t="shared" si="64"/>
        <v>0</v>
      </c>
      <c r="H64" s="14">
        <f t="shared" si="64"/>
        <v>0</v>
      </c>
      <c r="I64" s="14">
        <f t="shared" si="64"/>
        <v>0</v>
      </c>
      <c r="J64" s="14">
        <f t="shared" si="64"/>
        <v>0</v>
      </c>
      <c r="K64" s="14">
        <f t="shared" si="64"/>
        <v>0</v>
      </c>
      <c r="L64" s="14">
        <f t="shared" si="64"/>
        <v>0</v>
      </c>
      <c r="M64" s="14">
        <f t="shared" si="64"/>
        <v>0</v>
      </c>
      <c r="N64" s="14">
        <f t="shared" si="64"/>
        <v>0</v>
      </c>
    </row>
    <row r="65" spans="1:14" ht="16.5" hidden="1" x14ac:dyDescent="0.2">
      <c r="A65" s="13" t="s">
        <v>94</v>
      </c>
      <c r="B65" s="14">
        <v>0</v>
      </c>
      <c r="C65" s="14">
        <f t="shared" si="53"/>
        <v>0</v>
      </c>
      <c r="D65" s="14">
        <f t="shared" ref="D65:N65" si="65">SUM(C65)</f>
        <v>0</v>
      </c>
      <c r="E65" s="14">
        <f t="shared" si="65"/>
        <v>0</v>
      </c>
      <c r="F65" s="14">
        <f t="shared" si="65"/>
        <v>0</v>
      </c>
      <c r="G65" s="14">
        <f t="shared" si="65"/>
        <v>0</v>
      </c>
      <c r="H65" s="14">
        <f t="shared" si="65"/>
        <v>0</v>
      </c>
      <c r="I65" s="14">
        <f t="shared" si="65"/>
        <v>0</v>
      </c>
      <c r="J65" s="14">
        <f t="shared" si="65"/>
        <v>0</v>
      </c>
      <c r="K65" s="14">
        <f t="shared" si="65"/>
        <v>0</v>
      </c>
      <c r="L65" s="14">
        <f t="shared" si="65"/>
        <v>0</v>
      </c>
      <c r="M65" s="14">
        <f t="shared" si="65"/>
        <v>0</v>
      </c>
      <c r="N65" s="14">
        <f t="shared" si="65"/>
        <v>0</v>
      </c>
    </row>
    <row r="66" spans="1:14" ht="16.5" hidden="1" x14ac:dyDescent="0.2">
      <c r="A66" s="15" t="s">
        <v>29</v>
      </c>
      <c r="B66" s="12">
        <v>0</v>
      </c>
      <c r="C66" s="12">
        <f t="shared" si="53"/>
        <v>0</v>
      </c>
      <c r="D66" s="12">
        <f t="shared" ref="D66:N66" si="66">SUM(C66)</f>
        <v>0</v>
      </c>
      <c r="E66" s="12">
        <f t="shared" si="66"/>
        <v>0</v>
      </c>
      <c r="F66" s="12">
        <f t="shared" si="66"/>
        <v>0</v>
      </c>
      <c r="G66" s="12">
        <f t="shared" si="66"/>
        <v>0</v>
      </c>
      <c r="H66" s="12">
        <f t="shared" si="66"/>
        <v>0</v>
      </c>
      <c r="I66" s="12">
        <f t="shared" si="66"/>
        <v>0</v>
      </c>
      <c r="J66" s="12">
        <f t="shared" si="66"/>
        <v>0</v>
      </c>
      <c r="K66" s="12">
        <f t="shared" si="66"/>
        <v>0</v>
      </c>
      <c r="L66" s="12">
        <f t="shared" si="66"/>
        <v>0</v>
      </c>
      <c r="M66" s="12">
        <f t="shared" si="66"/>
        <v>0</v>
      </c>
      <c r="N66" s="12">
        <f t="shared" si="66"/>
        <v>0</v>
      </c>
    </row>
    <row r="67" spans="1:14" x14ac:dyDescent="0.2">
      <c r="A67" s="8" t="s">
        <v>30</v>
      </c>
      <c r="B67" s="9">
        <f>SUM(B68)</f>
        <v>2798204.5</v>
      </c>
      <c r="C67" s="9">
        <f>SUM(C68)</f>
        <v>233183.70833333334</v>
      </c>
      <c r="D67" s="9">
        <f t="shared" ref="D67:N67" si="67">SUM(C67)</f>
        <v>233183.70833333334</v>
      </c>
      <c r="E67" s="9">
        <f t="shared" si="67"/>
        <v>233183.70833333334</v>
      </c>
      <c r="F67" s="9">
        <f t="shared" si="67"/>
        <v>233183.70833333334</v>
      </c>
      <c r="G67" s="9">
        <f t="shared" si="67"/>
        <v>233183.70833333334</v>
      </c>
      <c r="H67" s="9">
        <f t="shared" si="67"/>
        <v>233183.70833333334</v>
      </c>
      <c r="I67" s="9">
        <f t="shared" si="67"/>
        <v>233183.70833333334</v>
      </c>
      <c r="J67" s="9">
        <f t="shared" si="67"/>
        <v>233183.70833333334</v>
      </c>
      <c r="K67" s="9">
        <f t="shared" si="67"/>
        <v>233183.70833333334</v>
      </c>
      <c r="L67" s="9">
        <f t="shared" si="67"/>
        <v>233183.70833333334</v>
      </c>
      <c r="M67" s="9">
        <f t="shared" si="67"/>
        <v>233183.70833333334</v>
      </c>
      <c r="N67" s="9">
        <f t="shared" si="67"/>
        <v>233183.70833333334</v>
      </c>
    </row>
    <row r="68" spans="1:14" ht="16.5" x14ac:dyDescent="0.2">
      <c r="A68" s="20" t="s">
        <v>95</v>
      </c>
      <c r="B68" s="17">
        <f>SUM(B69:B80)</f>
        <v>2798204.5</v>
      </c>
      <c r="C68" s="17">
        <f>SUM(C69:C80)</f>
        <v>233183.70833333334</v>
      </c>
      <c r="D68" s="17">
        <f t="shared" ref="D68:N68" si="68">SUM(C68)</f>
        <v>233183.70833333334</v>
      </c>
      <c r="E68" s="17">
        <f t="shared" si="68"/>
        <v>233183.70833333334</v>
      </c>
      <c r="F68" s="17">
        <f t="shared" si="68"/>
        <v>233183.70833333334</v>
      </c>
      <c r="G68" s="17">
        <f t="shared" si="68"/>
        <v>233183.70833333334</v>
      </c>
      <c r="H68" s="17">
        <f t="shared" si="68"/>
        <v>233183.70833333334</v>
      </c>
      <c r="I68" s="17">
        <f t="shared" si="68"/>
        <v>233183.70833333334</v>
      </c>
      <c r="J68" s="17">
        <f t="shared" si="68"/>
        <v>233183.70833333334</v>
      </c>
      <c r="K68" s="17">
        <f t="shared" si="68"/>
        <v>233183.70833333334</v>
      </c>
      <c r="L68" s="17">
        <f t="shared" si="68"/>
        <v>233183.70833333334</v>
      </c>
      <c r="M68" s="17">
        <f t="shared" si="68"/>
        <v>233183.70833333334</v>
      </c>
      <c r="N68" s="17">
        <f t="shared" si="68"/>
        <v>233183.70833333334</v>
      </c>
    </row>
    <row r="69" spans="1:14" ht="16.5" hidden="1" x14ac:dyDescent="0.2">
      <c r="A69" s="13" t="s">
        <v>96</v>
      </c>
      <c r="B69" s="14">
        <v>0</v>
      </c>
      <c r="C69" s="14">
        <f t="shared" ref="C69:C80" si="69">SUM(B69/12)</f>
        <v>0</v>
      </c>
      <c r="D69" s="14">
        <f t="shared" ref="D69:N69" si="70">SUM(C69)</f>
        <v>0</v>
      </c>
      <c r="E69" s="14">
        <f t="shared" si="70"/>
        <v>0</v>
      </c>
      <c r="F69" s="14">
        <f t="shared" si="70"/>
        <v>0</v>
      </c>
      <c r="G69" s="14">
        <f t="shared" si="70"/>
        <v>0</v>
      </c>
      <c r="H69" s="14">
        <f t="shared" si="70"/>
        <v>0</v>
      </c>
      <c r="I69" s="14">
        <f t="shared" si="70"/>
        <v>0</v>
      </c>
      <c r="J69" s="14">
        <f t="shared" si="70"/>
        <v>0</v>
      </c>
      <c r="K69" s="14">
        <f t="shared" si="70"/>
        <v>0</v>
      </c>
      <c r="L69" s="14">
        <f t="shared" si="70"/>
        <v>0</v>
      </c>
      <c r="M69" s="14">
        <f t="shared" si="70"/>
        <v>0</v>
      </c>
      <c r="N69" s="14">
        <f t="shared" si="70"/>
        <v>0</v>
      </c>
    </row>
    <row r="70" spans="1:14" ht="16.5" x14ac:dyDescent="0.2">
      <c r="A70" s="13" t="s">
        <v>97</v>
      </c>
      <c r="B70" s="14">
        <v>136769</v>
      </c>
      <c r="C70" s="14">
        <f t="shared" si="69"/>
        <v>11397.416666666666</v>
      </c>
      <c r="D70" s="14">
        <f t="shared" ref="D70:N70" si="71">SUM(C70)</f>
        <v>11397.416666666666</v>
      </c>
      <c r="E70" s="14">
        <f t="shared" si="71"/>
        <v>11397.416666666666</v>
      </c>
      <c r="F70" s="14">
        <f t="shared" si="71"/>
        <v>11397.416666666666</v>
      </c>
      <c r="G70" s="14">
        <f t="shared" si="71"/>
        <v>11397.416666666666</v>
      </c>
      <c r="H70" s="14">
        <f t="shared" si="71"/>
        <v>11397.416666666666</v>
      </c>
      <c r="I70" s="14">
        <f t="shared" si="71"/>
        <v>11397.416666666666</v>
      </c>
      <c r="J70" s="14">
        <f t="shared" si="71"/>
        <v>11397.416666666666</v>
      </c>
      <c r="K70" s="14">
        <f t="shared" si="71"/>
        <v>11397.416666666666</v>
      </c>
      <c r="L70" s="14">
        <f t="shared" si="71"/>
        <v>11397.416666666666</v>
      </c>
      <c r="M70" s="14">
        <f t="shared" si="71"/>
        <v>11397.416666666666</v>
      </c>
      <c r="N70" s="14">
        <f t="shared" si="71"/>
        <v>11397.416666666666</v>
      </c>
    </row>
    <row r="71" spans="1:14" ht="33" x14ac:dyDescent="0.2">
      <c r="A71" s="13" t="s">
        <v>98</v>
      </c>
      <c r="B71" s="14">
        <v>227806</v>
      </c>
      <c r="C71" s="14">
        <f t="shared" si="69"/>
        <v>18983.833333333332</v>
      </c>
      <c r="D71" s="14">
        <f t="shared" ref="D71:N71" si="72">SUM(C71)</f>
        <v>18983.833333333332</v>
      </c>
      <c r="E71" s="14">
        <f t="shared" si="72"/>
        <v>18983.833333333332</v>
      </c>
      <c r="F71" s="14">
        <f t="shared" si="72"/>
        <v>18983.833333333332</v>
      </c>
      <c r="G71" s="14">
        <f t="shared" si="72"/>
        <v>18983.833333333332</v>
      </c>
      <c r="H71" s="14">
        <f t="shared" si="72"/>
        <v>18983.833333333332</v>
      </c>
      <c r="I71" s="14">
        <f t="shared" si="72"/>
        <v>18983.833333333332</v>
      </c>
      <c r="J71" s="14">
        <f t="shared" si="72"/>
        <v>18983.833333333332</v>
      </c>
      <c r="K71" s="14">
        <f t="shared" si="72"/>
        <v>18983.833333333332</v>
      </c>
      <c r="L71" s="14">
        <f t="shared" si="72"/>
        <v>18983.833333333332</v>
      </c>
      <c r="M71" s="14">
        <f t="shared" si="72"/>
        <v>18983.833333333332</v>
      </c>
      <c r="N71" s="14">
        <f t="shared" si="72"/>
        <v>18983.833333333332</v>
      </c>
    </row>
    <row r="72" spans="1:14" ht="16.5" x14ac:dyDescent="0.2">
      <c r="A72" s="13" t="s">
        <v>99</v>
      </c>
      <c r="B72" s="14">
        <v>2700</v>
      </c>
      <c r="C72" s="14">
        <f t="shared" si="69"/>
        <v>225</v>
      </c>
      <c r="D72" s="14">
        <f t="shared" ref="D72:N72" si="73">SUM(C72)</f>
        <v>225</v>
      </c>
      <c r="E72" s="14">
        <f t="shared" si="73"/>
        <v>225</v>
      </c>
      <c r="F72" s="14">
        <f t="shared" si="73"/>
        <v>225</v>
      </c>
      <c r="G72" s="14">
        <f t="shared" si="73"/>
        <v>225</v>
      </c>
      <c r="H72" s="14">
        <f t="shared" si="73"/>
        <v>225</v>
      </c>
      <c r="I72" s="14">
        <f t="shared" si="73"/>
        <v>225</v>
      </c>
      <c r="J72" s="14">
        <f t="shared" si="73"/>
        <v>225</v>
      </c>
      <c r="K72" s="14">
        <f t="shared" si="73"/>
        <v>225</v>
      </c>
      <c r="L72" s="14">
        <f t="shared" si="73"/>
        <v>225</v>
      </c>
      <c r="M72" s="14">
        <f t="shared" si="73"/>
        <v>225</v>
      </c>
      <c r="N72" s="14">
        <f t="shared" si="73"/>
        <v>225</v>
      </c>
    </row>
    <row r="73" spans="1:14" ht="16.5" hidden="1" x14ac:dyDescent="0.2">
      <c r="A73" s="13" t="s">
        <v>100</v>
      </c>
      <c r="B73" s="14">
        <v>0</v>
      </c>
      <c r="C73" s="14">
        <f t="shared" si="69"/>
        <v>0</v>
      </c>
      <c r="D73" s="14">
        <f t="shared" ref="D73:N73" si="74">SUM(C73)</f>
        <v>0</v>
      </c>
      <c r="E73" s="14">
        <f t="shared" si="74"/>
        <v>0</v>
      </c>
      <c r="F73" s="14">
        <f t="shared" si="74"/>
        <v>0</v>
      </c>
      <c r="G73" s="14">
        <f t="shared" si="74"/>
        <v>0</v>
      </c>
      <c r="H73" s="14">
        <f t="shared" si="74"/>
        <v>0</v>
      </c>
      <c r="I73" s="14">
        <f t="shared" si="74"/>
        <v>0</v>
      </c>
      <c r="J73" s="14">
        <f t="shared" si="74"/>
        <v>0</v>
      </c>
      <c r="K73" s="14">
        <f t="shared" si="74"/>
        <v>0</v>
      </c>
      <c r="L73" s="14">
        <f t="shared" si="74"/>
        <v>0</v>
      </c>
      <c r="M73" s="14">
        <f t="shared" si="74"/>
        <v>0</v>
      </c>
      <c r="N73" s="14">
        <f t="shared" si="74"/>
        <v>0</v>
      </c>
    </row>
    <row r="74" spans="1:14" ht="16.5" hidden="1" x14ac:dyDescent="0.2">
      <c r="A74" s="13" t="s">
        <v>101</v>
      </c>
      <c r="B74" s="14">
        <v>0</v>
      </c>
      <c r="C74" s="14">
        <f t="shared" si="69"/>
        <v>0</v>
      </c>
      <c r="D74" s="14">
        <f t="shared" ref="D74:N74" si="75">SUM(C74)</f>
        <v>0</v>
      </c>
      <c r="E74" s="14">
        <f t="shared" si="75"/>
        <v>0</v>
      </c>
      <c r="F74" s="14">
        <f t="shared" si="75"/>
        <v>0</v>
      </c>
      <c r="G74" s="14">
        <f t="shared" si="75"/>
        <v>0</v>
      </c>
      <c r="H74" s="14">
        <f t="shared" si="75"/>
        <v>0</v>
      </c>
      <c r="I74" s="14">
        <f t="shared" si="75"/>
        <v>0</v>
      </c>
      <c r="J74" s="14">
        <f t="shared" si="75"/>
        <v>0</v>
      </c>
      <c r="K74" s="14">
        <f t="shared" si="75"/>
        <v>0</v>
      </c>
      <c r="L74" s="14">
        <f t="shared" si="75"/>
        <v>0</v>
      </c>
      <c r="M74" s="14">
        <f t="shared" si="75"/>
        <v>0</v>
      </c>
      <c r="N74" s="14">
        <f t="shared" si="75"/>
        <v>0</v>
      </c>
    </row>
    <row r="75" spans="1:14" ht="16.5" x14ac:dyDescent="0.2">
      <c r="A75" s="13" t="s">
        <v>102</v>
      </c>
      <c r="B75" s="14">
        <v>315753</v>
      </c>
      <c r="C75" s="14">
        <f t="shared" si="69"/>
        <v>26312.75</v>
      </c>
      <c r="D75" s="14">
        <f t="shared" ref="D75:N75" si="76">SUM(C75)</f>
        <v>26312.75</v>
      </c>
      <c r="E75" s="14">
        <f t="shared" si="76"/>
        <v>26312.75</v>
      </c>
      <c r="F75" s="14">
        <f t="shared" si="76"/>
        <v>26312.75</v>
      </c>
      <c r="G75" s="14">
        <f t="shared" si="76"/>
        <v>26312.75</v>
      </c>
      <c r="H75" s="14">
        <f t="shared" si="76"/>
        <v>26312.75</v>
      </c>
      <c r="I75" s="14">
        <f t="shared" si="76"/>
        <v>26312.75</v>
      </c>
      <c r="J75" s="14">
        <f t="shared" si="76"/>
        <v>26312.75</v>
      </c>
      <c r="K75" s="14">
        <f t="shared" si="76"/>
        <v>26312.75</v>
      </c>
      <c r="L75" s="14">
        <f t="shared" si="76"/>
        <v>26312.75</v>
      </c>
      <c r="M75" s="14">
        <f t="shared" si="76"/>
        <v>26312.75</v>
      </c>
      <c r="N75" s="14">
        <f t="shared" si="76"/>
        <v>26312.75</v>
      </c>
    </row>
    <row r="76" spans="1:14" ht="33" hidden="1" x14ac:dyDescent="0.2">
      <c r="A76" s="13" t="s">
        <v>103</v>
      </c>
      <c r="B76" s="14">
        <v>0</v>
      </c>
      <c r="C76" s="14">
        <f t="shared" si="69"/>
        <v>0</v>
      </c>
      <c r="D76" s="14">
        <f t="shared" ref="D76:N76" si="77">SUM(C76)</f>
        <v>0</v>
      </c>
      <c r="E76" s="14">
        <f t="shared" si="77"/>
        <v>0</v>
      </c>
      <c r="F76" s="14">
        <f t="shared" si="77"/>
        <v>0</v>
      </c>
      <c r="G76" s="14">
        <f t="shared" si="77"/>
        <v>0</v>
      </c>
      <c r="H76" s="14">
        <f t="shared" si="77"/>
        <v>0</v>
      </c>
      <c r="I76" s="14">
        <f t="shared" si="77"/>
        <v>0</v>
      </c>
      <c r="J76" s="14">
        <f t="shared" si="77"/>
        <v>0</v>
      </c>
      <c r="K76" s="14">
        <f t="shared" si="77"/>
        <v>0</v>
      </c>
      <c r="L76" s="14">
        <f t="shared" si="77"/>
        <v>0</v>
      </c>
      <c r="M76" s="14">
        <f t="shared" si="77"/>
        <v>0</v>
      </c>
      <c r="N76" s="14">
        <f t="shared" si="77"/>
        <v>0</v>
      </c>
    </row>
    <row r="77" spans="1:14" ht="33" hidden="1" x14ac:dyDescent="0.2">
      <c r="A77" s="13" t="s">
        <v>104</v>
      </c>
      <c r="B77" s="14">
        <v>0</v>
      </c>
      <c r="C77" s="14">
        <f t="shared" si="69"/>
        <v>0</v>
      </c>
      <c r="D77" s="14">
        <f t="shared" ref="D77:N77" si="78">SUM(C77)</f>
        <v>0</v>
      </c>
      <c r="E77" s="14">
        <f t="shared" si="78"/>
        <v>0</v>
      </c>
      <c r="F77" s="14">
        <f t="shared" si="78"/>
        <v>0</v>
      </c>
      <c r="G77" s="14">
        <f t="shared" si="78"/>
        <v>0</v>
      </c>
      <c r="H77" s="14">
        <f t="shared" si="78"/>
        <v>0</v>
      </c>
      <c r="I77" s="14">
        <f t="shared" si="78"/>
        <v>0</v>
      </c>
      <c r="J77" s="14">
        <f t="shared" si="78"/>
        <v>0</v>
      </c>
      <c r="K77" s="14">
        <f t="shared" si="78"/>
        <v>0</v>
      </c>
      <c r="L77" s="14">
        <f t="shared" si="78"/>
        <v>0</v>
      </c>
      <c r="M77" s="14">
        <f t="shared" si="78"/>
        <v>0</v>
      </c>
      <c r="N77" s="14">
        <f t="shared" si="78"/>
        <v>0</v>
      </c>
    </row>
    <row r="78" spans="1:14" ht="16.5" hidden="1" x14ac:dyDescent="0.2">
      <c r="A78" s="13" t="s">
        <v>105</v>
      </c>
      <c r="B78" s="14">
        <v>0</v>
      </c>
      <c r="C78" s="14">
        <f t="shared" si="69"/>
        <v>0</v>
      </c>
      <c r="D78" s="14">
        <f t="shared" ref="D78:N78" si="79">SUM(C78)</f>
        <v>0</v>
      </c>
      <c r="E78" s="14">
        <f t="shared" si="79"/>
        <v>0</v>
      </c>
      <c r="F78" s="14">
        <f t="shared" si="79"/>
        <v>0</v>
      </c>
      <c r="G78" s="14">
        <f t="shared" si="79"/>
        <v>0</v>
      </c>
      <c r="H78" s="14">
        <f t="shared" si="79"/>
        <v>0</v>
      </c>
      <c r="I78" s="14">
        <f t="shared" si="79"/>
        <v>0</v>
      </c>
      <c r="J78" s="14">
        <f t="shared" si="79"/>
        <v>0</v>
      </c>
      <c r="K78" s="14">
        <f t="shared" si="79"/>
        <v>0</v>
      </c>
      <c r="L78" s="14">
        <f t="shared" si="79"/>
        <v>0</v>
      </c>
      <c r="M78" s="14">
        <f t="shared" si="79"/>
        <v>0</v>
      </c>
      <c r="N78" s="14">
        <f t="shared" si="79"/>
        <v>0</v>
      </c>
    </row>
    <row r="79" spans="1:14" ht="16.5" hidden="1" x14ac:dyDescent="0.2">
      <c r="A79" s="13" t="s">
        <v>106</v>
      </c>
      <c r="B79" s="14">
        <v>0</v>
      </c>
      <c r="C79" s="14">
        <f t="shared" si="69"/>
        <v>0</v>
      </c>
      <c r="D79" s="14">
        <f t="shared" ref="D79:N79" si="80">SUM(C79)</f>
        <v>0</v>
      </c>
      <c r="E79" s="14">
        <f t="shared" si="80"/>
        <v>0</v>
      </c>
      <c r="F79" s="14">
        <f t="shared" si="80"/>
        <v>0</v>
      </c>
      <c r="G79" s="14">
        <f t="shared" si="80"/>
        <v>0</v>
      </c>
      <c r="H79" s="14">
        <f t="shared" si="80"/>
        <v>0</v>
      </c>
      <c r="I79" s="14">
        <f t="shared" si="80"/>
        <v>0</v>
      </c>
      <c r="J79" s="14">
        <f t="shared" si="80"/>
        <v>0</v>
      </c>
      <c r="K79" s="14">
        <f t="shared" si="80"/>
        <v>0</v>
      </c>
      <c r="L79" s="14">
        <f t="shared" si="80"/>
        <v>0</v>
      </c>
      <c r="M79" s="14">
        <f t="shared" si="80"/>
        <v>0</v>
      </c>
      <c r="N79" s="14">
        <f t="shared" si="80"/>
        <v>0</v>
      </c>
    </row>
    <row r="80" spans="1:14" ht="16.5" x14ac:dyDescent="0.2">
      <c r="A80" s="13" t="s">
        <v>107</v>
      </c>
      <c r="B80" s="14">
        <v>2115176.5</v>
      </c>
      <c r="C80" s="14">
        <f t="shared" si="69"/>
        <v>176264.70833333334</v>
      </c>
      <c r="D80" s="14">
        <f t="shared" ref="D80:N80" si="81">SUM(C80)</f>
        <v>176264.70833333334</v>
      </c>
      <c r="E80" s="14">
        <f t="shared" si="81"/>
        <v>176264.70833333334</v>
      </c>
      <c r="F80" s="14">
        <f t="shared" si="81"/>
        <v>176264.70833333334</v>
      </c>
      <c r="G80" s="14">
        <f t="shared" si="81"/>
        <v>176264.70833333334</v>
      </c>
      <c r="H80" s="14">
        <f t="shared" si="81"/>
        <v>176264.70833333334</v>
      </c>
      <c r="I80" s="14">
        <f t="shared" si="81"/>
        <v>176264.70833333334</v>
      </c>
      <c r="J80" s="14">
        <f t="shared" si="81"/>
        <v>176264.70833333334</v>
      </c>
      <c r="K80" s="14">
        <f t="shared" si="81"/>
        <v>176264.70833333334</v>
      </c>
      <c r="L80" s="14">
        <f t="shared" si="81"/>
        <v>176264.70833333334</v>
      </c>
      <c r="M80" s="14">
        <f t="shared" si="81"/>
        <v>176264.70833333334</v>
      </c>
      <c r="N80" s="14">
        <f t="shared" si="81"/>
        <v>176264.70833333334</v>
      </c>
    </row>
    <row r="81" spans="1:14" x14ac:dyDescent="0.2">
      <c r="A81" s="8" t="s">
        <v>31</v>
      </c>
      <c r="B81" s="9">
        <f>SUM(B83)</f>
        <v>80573637</v>
      </c>
      <c r="C81" s="9">
        <f>SUM(C83)</f>
        <v>6932026.2499999991</v>
      </c>
      <c r="D81" s="9">
        <f t="shared" ref="D81:N81" si="82">SUM(C81)</f>
        <v>6932026.2499999991</v>
      </c>
      <c r="E81" s="9">
        <f t="shared" si="82"/>
        <v>6932026.2499999991</v>
      </c>
      <c r="F81" s="9">
        <f t="shared" si="82"/>
        <v>6932026.2499999991</v>
      </c>
      <c r="G81" s="9">
        <f t="shared" si="82"/>
        <v>6932026.2499999991</v>
      </c>
      <c r="H81" s="9">
        <f t="shared" si="82"/>
        <v>6932026.2499999991</v>
      </c>
      <c r="I81" s="9">
        <f t="shared" si="82"/>
        <v>6932026.2499999991</v>
      </c>
      <c r="J81" s="9">
        <f t="shared" si="82"/>
        <v>6932026.2499999991</v>
      </c>
      <c r="K81" s="9">
        <f t="shared" si="82"/>
        <v>6932026.2499999991</v>
      </c>
      <c r="L81" s="9">
        <f t="shared" si="82"/>
        <v>6932026.2499999991</v>
      </c>
      <c r="M81" s="9">
        <f t="shared" si="82"/>
        <v>6932026.2499999991</v>
      </c>
      <c r="N81" s="9">
        <f t="shared" si="82"/>
        <v>6932026.2499999991</v>
      </c>
    </row>
    <row r="82" spans="1:14" x14ac:dyDescent="0.2">
      <c r="A82" s="21" t="s">
        <v>32</v>
      </c>
      <c r="B82" s="9">
        <f>SUM(B84)</f>
        <v>42612443</v>
      </c>
      <c r="C82" s="9">
        <f>SUM(C84)</f>
        <v>3551036.916666666</v>
      </c>
      <c r="D82" s="9">
        <f t="shared" ref="D82:N82" si="83">SUM(C82)</f>
        <v>3551036.916666666</v>
      </c>
      <c r="E82" s="9">
        <f t="shared" si="83"/>
        <v>3551036.916666666</v>
      </c>
      <c r="F82" s="9">
        <f t="shared" si="83"/>
        <v>3551036.916666666</v>
      </c>
      <c r="G82" s="9">
        <f t="shared" si="83"/>
        <v>3551036.916666666</v>
      </c>
      <c r="H82" s="9">
        <f t="shared" si="83"/>
        <v>3551036.916666666</v>
      </c>
      <c r="I82" s="9">
        <f t="shared" si="83"/>
        <v>3551036.916666666</v>
      </c>
      <c r="J82" s="9">
        <f t="shared" si="83"/>
        <v>3551036.916666666</v>
      </c>
      <c r="K82" s="9">
        <f t="shared" si="83"/>
        <v>3551036.916666666</v>
      </c>
      <c r="L82" s="9">
        <f t="shared" si="83"/>
        <v>3551036.916666666</v>
      </c>
      <c r="M82" s="9">
        <f t="shared" si="83"/>
        <v>3551036.916666666</v>
      </c>
      <c r="N82" s="9">
        <f t="shared" si="83"/>
        <v>3551036.916666666</v>
      </c>
    </row>
    <row r="83" spans="1:14" ht="16.5" x14ac:dyDescent="0.2">
      <c r="A83" s="22" t="s">
        <v>108</v>
      </c>
      <c r="B83" s="23">
        <f>SUM(B84+B93+B107)</f>
        <v>80573637</v>
      </c>
      <c r="C83" s="23">
        <f>SUM(C84+C93+C107)</f>
        <v>6932026.2499999991</v>
      </c>
      <c r="D83" s="23">
        <f t="shared" ref="D83:N83" si="84">SUM(C83)</f>
        <v>6932026.2499999991</v>
      </c>
      <c r="E83" s="23">
        <f t="shared" si="84"/>
        <v>6932026.2499999991</v>
      </c>
      <c r="F83" s="23">
        <f t="shared" si="84"/>
        <v>6932026.2499999991</v>
      </c>
      <c r="G83" s="23">
        <f t="shared" si="84"/>
        <v>6932026.2499999991</v>
      </c>
      <c r="H83" s="23">
        <f t="shared" si="84"/>
        <v>6932026.2499999991</v>
      </c>
      <c r="I83" s="23">
        <f t="shared" si="84"/>
        <v>6932026.2499999991</v>
      </c>
      <c r="J83" s="23">
        <f t="shared" si="84"/>
        <v>6932026.2499999991</v>
      </c>
      <c r="K83" s="23">
        <f t="shared" si="84"/>
        <v>6932026.2499999991</v>
      </c>
      <c r="L83" s="23">
        <f t="shared" si="84"/>
        <v>6932026.2499999991</v>
      </c>
      <c r="M83" s="23">
        <f t="shared" si="84"/>
        <v>6932026.2499999991</v>
      </c>
      <c r="N83" s="23">
        <f t="shared" si="84"/>
        <v>6932026.2499999991</v>
      </c>
    </row>
    <row r="84" spans="1:14" ht="16.5" x14ac:dyDescent="0.2">
      <c r="A84" s="15" t="s">
        <v>33</v>
      </c>
      <c r="B84" s="12">
        <f>SUM(B85:B92)</f>
        <v>42612443</v>
      </c>
      <c r="C84" s="12">
        <f>SUM(C85:C92)</f>
        <v>3551036.916666666</v>
      </c>
      <c r="D84" s="12">
        <f t="shared" ref="D84:N84" si="85">SUM(C84)</f>
        <v>3551036.916666666</v>
      </c>
      <c r="E84" s="12">
        <f t="shared" si="85"/>
        <v>3551036.916666666</v>
      </c>
      <c r="F84" s="12">
        <f t="shared" si="85"/>
        <v>3551036.916666666</v>
      </c>
      <c r="G84" s="12">
        <f t="shared" si="85"/>
        <v>3551036.916666666</v>
      </c>
      <c r="H84" s="12">
        <f t="shared" si="85"/>
        <v>3551036.916666666</v>
      </c>
      <c r="I84" s="12">
        <f t="shared" si="85"/>
        <v>3551036.916666666</v>
      </c>
      <c r="J84" s="12">
        <f t="shared" si="85"/>
        <v>3551036.916666666</v>
      </c>
      <c r="K84" s="12">
        <f t="shared" si="85"/>
        <v>3551036.916666666</v>
      </c>
      <c r="L84" s="12">
        <f t="shared" si="85"/>
        <v>3551036.916666666</v>
      </c>
      <c r="M84" s="12">
        <f t="shared" si="85"/>
        <v>3551036.916666666</v>
      </c>
      <c r="N84" s="12">
        <f t="shared" si="85"/>
        <v>3551036.916666666</v>
      </c>
    </row>
    <row r="85" spans="1:14" ht="16.5" x14ac:dyDescent="0.2">
      <c r="A85" s="19" t="s">
        <v>34</v>
      </c>
      <c r="B85" s="14">
        <v>27181704</v>
      </c>
      <c r="C85" s="14">
        <f t="shared" ref="C85:C92" si="86">SUM(B85/12)</f>
        <v>2265142</v>
      </c>
      <c r="D85" s="14">
        <f t="shared" ref="D85:N85" si="87">SUM(C85)</f>
        <v>2265142</v>
      </c>
      <c r="E85" s="14">
        <f t="shared" si="87"/>
        <v>2265142</v>
      </c>
      <c r="F85" s="14">
        <f t="shared" si="87"/>
        <v>2265142</v>
      </c>
      <c r="G85" s="14">
        <f t="shared" si="87"/>
        <v>2265142</v>
      </c>
      <c r="H85" s="14">
        <f t="shared" si="87"/>
        <v>2265142</v>
      </c>
      <c r="I85" s="14">
        <f t="shared" si="87"/>
        <v>2265142</v>
      </c>
      <c r="J85" s="14">
        <f t="shared" si="87"/>
        <v>2265142</v>
      </c>
      <c r="K85" s="14">
        <f t="shared" si="87"/>
        <v>2265142</v>
      </c>
      <c r="L85" s="14">
        <f t="shared" si="87"/>
        <v>2265142</v>
      </c>
      <c r="M85" s="14">
        <f t="shared" si="87"/>
        <v>2265142</v>
      </c>
      <c r="N85" s="14">
        <f t="shared" si="87"/>
        <v>2265142</v>
      </c>
    </row>
    <row r="86" spans="1:14" ht="16.5" x14ac:dyDescent="0.2">
      <c r="A86" s="19" t="s">
        <v>35</v>
      </c>
      <c r="B86" s="14">
        <v>214799</v>
      </c>
      <c r="C86" s="14">
        <f t="shared" si="86"/>
        <v>17899.916666666668</v>
      </c>
      <c r="D86" s="14">
        <f t="shared" ref="D86:N86" si="88">SUM(C86)</f>
        <v>17899.916666666668</v>
      </c>
      <c r="E86" s="14">
        <f t="shared" si="88"/>
        <v>17899.916666666668</v>
      </c>
      <c r="F86" s="14">
        <f t="shared" si="88"/>
        <v>17899.916666666668</v>
      </c>
      <c r="G86" s="14">
        <f t="shared" si="88"/>
        <v>17899.916666666668</v>
      </c>
      <c r="H86" s="14">
        <f t="shared" si="88"/>
        <v>17899.916666666668</v>
      </c>
      <c r="I86" s="14">
        <f t="shared" si="88"/>
        <v>17899.916666666668</v>
      </c>
      <c r="J86" s="14">
        <f t="shared" si="88"/>
        <v>17899.916666666668</v>
      </c>
      <c r="K86" s="14">
        <f t="shared" si="88"/>
        <v>17899.916666666668</v>
      </c>
      <c r="L86" s="14">
        <f t="shared" si="88"/>
        <v>17899.916666666668</v>
      </c>
      <c r="M86" s="14">
        <f t="shared" si="88"/>
        <v>17899.916666666668</v>
      </c>
      <c r="N86" s="14">
        <f t="shared" si="88"/>
        <v>17899.916666666668</v>
      </c>
    </row>
    <row r="87" spans="1:14" ht="16.5" x14ac:dyDescent="0.2">
      <c r="A87" s="19" t="s">
        <v>36</v>
      </c>
      <c r="B87" s="14">
        <v>584205</v>
      </c>
      <c r="C87" s="14">
        <f t="shared" si="86"/>
        <v>48683.75</v>
      </c>
      <c r="D87" s="14">
        <f t="shared" ref="D87:N87" si="89">SUM(C87)</f>
        <v>48683.75</v>
      </c>
      <c r="E87" s="14">
        <f t="shared" si="89"/>
        <v>48683.75</v>
      </c>
      <c r="F87" s="14">
        <f t="shared" si="89"/>
        <v>48683.75</v>
      </c>
      <c r="G87" s="14">
        <f t="shared" si="89"/>
        <v>48683.75</v>
      </c>
      <c r="H87" s="14">
        <f t="shared" si="89"/>
        <v>48683.75</v>
      </c>
      <c r="I87" s="14">
        <f t="shared" si="89"/>
        <v>48683.75</v>
      </c>
      <c r="J87" s="14">
        <f t="shared" si="89"/>
        <v>48683.75</v>
      </c>
      <c r="K87" s="14">
        <f t="shared" si="89"/>
        <v>48683.75</v>
      </c>
      <c r="L87" s="14">
        <f t="shared" si="89"/>
        <v>48683.75</v>
      </c>
      <c r="M87" s="14">
        <f t="shared" si="89"/>
        <v>48683.75</v>
      </c>
      <c r="N87" s="14">
        <f t="shared" si="89"/>
        <v>48683.75</v>
      </c>
    </row>
    <row r="88" spans="1:14" ht="16.5" x14ac:dyDescent="0.2">
      <c r="A88" s="19" t="s">
        <v>37</v>
      </c>
      <c r="B88" s="14">
        <v>1217000</v>
      </c>
      <c r="C88" s="14">
        <f t="shared" si="86"/>
        <v>101416.66666666667</v>
      </c>
      <c r="D88" s="14">
        <f t="shared" ref="D88:N88" si="90">SUM(C88)</f>
        <v>101416.66666666667</v>
      </c>
      <c r="E88" s="14">
        <f t="shared" si="90"/>
        <v>101416.66666666667</v>
      </c>
      <c r="F88" s="14">
        <f t="shared" si="90"/>
        <v>101416.66666666667</v>
      </c>
      <c r="G88" s="14">
        <f t="shared" si="90"/>
        <v>101416.66666666667</v>
      </c>
      <c r="H88" s="14">
        <f t="shared" si="90"/>
        <v>101416.66666666667</v>
      </c>
      <c r="I88" s="14">
        <f t="shared" si="90"/>
        <v>101416.66666666667</v>
      </c>
      <c r="J88" s="14">
        <f t="shared" si="90"/>
        <v>101416.66666666667</v>
      </c>
      <c r="K88" s="14">
        <f t="shared" si="90"/>
        <v>101416.66666666667</v>
      </c>
      <c r="L88" s="14">
        <f t="shared" si="90"/>
        <v>101416.66666666667</v>
      </c>
      <c r="M88" s="14">
        <f t="shared" si="90"/>
        <v>101416.66666666667</v>
      </c>
      <c r="N88" s="14">
        <f t="shared" si="90"/>
        <v>101416.66666666667</v>
      </c>
    </row>
    <row r="89" spans="1:14" ht="15" customHeight="1" x14ac:dyDescent="0.2">
      <c r="A89" s="19" t="s">
        <v>38</v>
      </c>
      <c r="B89" s="14">
        <v>44277</v>
      </c>
      <c r="C89" s="14">
        <f t="shared" si="86"/>
        <v>3689.75</v>
      </c>
      <c r="D89" s="14">
        <f t="shared" ref="D89:N89" si="91">SUM(C89)</f>
        <v>3689.75</v>
      </c>
      <c r="E89" s="14">
        <f t="shared" si="91"/>
        <v>3689.75</v>
      </c>
      <c r="F89" s="14">
        <f t="shared" si="91"/>
        <v>3689.75</v>
      </c>
      <c r="G89" s="14">
        <f t="shared" si="91"/>
        <v>3689.75</v>
      </c>
      <c r="H89" s="14">
        <f t="shared" si="91"/>
        <v>3689.75</v>
      </c>
      <c r="I89" s="14">
        <f t="shared" si="91"/>
        <v>3689.75</v>
      </c>
      <c r="J89" s="14">
        <f t="shared" si="91"/>
        <v>3689.75</v>
      </c>
      <c r="K89" s="14">
        <f t="shared" si="91"/>
        <v>3689.75</v>
      </c>
      <c r="L89" s="14">
        <f t="shared" si="91"/>
        <v>3689.75</v>
      </c>
      <c r="M89" s="14">
        <f t="shared" si="91"/>
        <v>3689.75</v>
      </c>
      <c r="N89" s="14">
        <f t="shared" si="91"/>
        <v>3689.75</v>
      </c>
    </row>
    <row r="90" spans="1:14" ht="16.5" x14ac:dyDescent="0.2">
      <c r="A90" s="19" t="s">
        <v>39</v>
      </c>
      <c r="B90" s="14">
        <v>0</v>
      </c>
      <c r="C90" s="14">
        <f t="shared" si="86"/>
        <v>0</v>
      </c>
      <c r="D90" s="14">
        <f t="shared" ref="D90:N90" si="92">SUM(C90)</f>
        <v>0</v>
      </c>
      <c r="E90" s="14">
        <f t="shared" si="92"/>
        <v>0</v>
      </c>
      <c r="F90" s="14">
        <f t="shared" si="92"/>
        <v>0</v>
      </c>
      <c r="G90" s="14">
        <f t="shared" si="92"/>
        <v>0</v>
      </c>
      <c r="H90" s="14">
        <f t="shared" si="92"/>
        <v>0</v>
      </c>
      <c r="I90" s="14">
        <f t="shared" si="92"/>
        <v>0</v>
      </c>
      <c r="J90" s="14">
        <f t="shared" si="92"/>
        <v>0</v>
      </c>
      <c r="K90" s="14">
        <f t="shared" si="92"/>
        <v>0</v>
      </c>
      <c r="L90" s="14">
        <f t="shared" si="92"/>
        <v>0</v>
      </c>
      <c r="M90" s="14">
        <f t="shared" si="92"/>
        <v>0</v>
      </c>
      <c r="N90" s="14">
        <f t="shared" si="92"/>
        <v>0</v>
      </c>
    </row>
    <row r="91" spans="1:14" ht="16.5" x14ac:dyDescent="0.2">
      <c r="A91" s="19" t="s">
        <v>40</v>
      </c>
      <c r="B91" s="14">
        <v>12394988</v>
      </c>
      <c r="C91" s="14">
        <f t="shared" si="86"/>
        <v>1032915.6666666666</v>
      </c>
      <c r="D91" s="14">
        <f t="shared" ref="D91:N91" si="93">SUM(C91)</f>
        <v>1032915.6666666666</v>
      </c>
      <c r="E91" s="14">
        <f t="shared" si="93"/>
        <v>1032915.6666666666</v>
      </c>
      <c r="F91" s="14">
        <f t="shared" si="93"/>
        <v>1032915.6666666666</v>
      </c>
      <c r="G91" s="14">
        <f t="shared" si="93"/>
        <v>1032915.6666666666</v>
      </c>
      <c r="H91" s="14">
        <f t="shared" si="93"/>
        <v>1032915.6666666666</v>
      </c>
      <c r="I91" s="14">
        <f t="shared" si="93"/>
        <v>1032915.6666666666</v>
      </c>
      <c r="J91" s="14">
        <f t="shared" si="93"/>
        <v>1032915.6666666666</v>
      </c>
      <c r="K91" s="14">
        <f t="shared" si="93"/>
        <v>1032915.6666666666</v>
      </c>
      <c r="L91" s="14">
        <f t="shared" si="93"/>
        <v>1032915.6666666666</v>
      </c>
      <c r="M91" s="14">
        <f t="shared" si="93"/>
        <v>1032915.6666666666</v>
      </c>
      <c r="N91" s="14">
        <f t="shared" si="93"/>
        <v>1032915.6666666666</v>
      </c>
    </row>
    <row r="92" spans="1:14" ht="16.5" x14ac:dyDescent="0.2">
      <c r="A92" s="19" t="s">
        <v>41</v>
      </c>
      <c r="B92" s="14">
        <v>975470</v>
      </c>
      <c r="C92" s="14">
        <f t="shared" si="86"/>
        <v>81289.166666666672</v>
      </c>
      <c r="D92" s="14">
        <f t="shared" ref="D92:N92" si="94">SUM(C92)</f>
        <v>81289.166666666672</v>
      </c>
      <c r="E92" s="14">
        <f t="shared" si="94"/>
        <v>81289.166666666672</v>
      </c>
      <c r="F92" s="14">
        <f t="shared" si="94"/>
        <v>81289.166666666672</v>
      </c>
      <c r="G92" s="14">
        <f t="shared" si="94"/>
        <v>81289.166666666672</v>
      </c>
      <c r="H92" s="14">
        <f t="shared" si="94"/>
        <v>81289.166666666672</v>
      </c>
      <c r="I92" s="14">
        <f t="shared" si="94"/>
        <v>81289.166666666672</v>
      </c>
      <c r="J92" s="14">
        <f t="shared" si="94"/>
        <v>81289.166666666672</v>
      </c>
      <c r="K92" s="14">
        <f t="shared" si="94"/>
        <v>81289.166666666672</v>
      </c>
      <c r="L92" s="14">
        <f t="shared" si="94"/>
        <v>81289.166666666672</v>
      </c>
      <c r="M92" s="14">
        <f t="shared" si="94"/>
        <v>81289.166666666672</v>
      </c>
      <c r="N92" s="14">
        <f t="shared" si="94"/>
        <v>81289.166666666672</v>
      </c>
    </row>
    <row r="93" spans="1:14" x14ac:dyDescent="0.2">
      <c r="A93" s="21" t="s">
        <v>42</v>
      </c>
      <c r="B93" s="9">
        <f t="shared" ref="B93:C95" si="95">SUM(B94)</f>
        <v>24907804</v>
      </c>
      <c r="C93" s="9">
        <f t="shared" si="95"/>
        <v>2075650.3333333333</v>
      </c>
      <c r="D93" s="9">
        <f t="shared" ref="D93:N93" si="96">SUM(C93)</f>
        <v>2075650.3333333333</v>
      </c>
      <c r="E93" s="9">
        <f t="shared" si="96"/>
        <v>2075650.3333333333</v>
      </c>
      <c r="F93" s="9">
        <f t="shared" si="96"/>
        <v>2075650.3333333333</v>
      </c>
      <c r="G93" s="9">
        <f t="shared" si="96"/>
        <v>2075650.3333333333</v>
      </c>
      <c r="H93" s="9">
        <f t="shared" si="96"/>
        <v>2075650.3333333333</v>
      </c>
      <c r="I93" s="9">
        <f t="shared" si="96"/>
        <v>2075650.3333333333</v>
      </c>
      <c r="J93" s="9">
        <f t="shared" si="96"/>
        <v>2075650.3333333333</v>
      </c>
      <c r="K93" s="9">
        <f t="shared" si="96"/>
        <v>2075650.3333333333</v>
      </c>
      <c r="L93" s="9">
        <f t="shared" si="96"/>
        <v>2075650.3333333333</v>
      </c>
      <c r="M93" s="9">
        <f t="shared" si="96"/>
        <v>2075650.3333333333</v>
      </c>
      <c r="N93" s="9">
        <f t="shared" si="96"/>
        <v>2075650.3333333333</v>
      </c>
    </row>
    <row r="94" spans="1:14" ht="16.5" x14ac:dyDescent="0.2">
      <c r="A94" s="15" t="s">
        <v>49</v>
      </c>
      <c r="B94" s="12">
        <f t="shared" si="95"/>
        <v>24907804</v>
      </c>
      <c r="C94" s="12">
        <f t="shared" si="95"/>
        <v>2075650.3333333333</v>
      </c>
      <c r="D94" s="12">
        <f t="shared" ref="D94:N94" si="97">SUM(C94)</f>
        <v>2075650.3333333333</v>
      </c>
      <c r="E94" s="12">
        <f t="shared" si="97"/>
        <v>2075650.3333333333</v>
      </c>
      <c r="F94" s="12">
        <f t="shared" si="97"/>
        <v>2075650.3333333333</v>
      </c>
      <c r="G94" s="12">
        <f t="shared" si="97"/>
        <v>2075650.3333333333</v>
      </c>
      <c r="H94" s="12">
        <f t="shared" si="97"/>
        <v>2075650.3333333333</v>
      </c>
      <c r="I94" s="12">
        <f t="shared" si="97"/>
        <v>2075650.3333333333</v>
      </c>
      <c r="J94" s="12">
        <f t="shared" si="97"/>
        <v>2075650.3333333333</v>
      </c>
      <c r="K94" s="12">
        <f t="shared" si="97"/>
        <v>2075650.3333333333</v>
      </c>
      <c r="L94" s="12">
        <f t="shared" si="97"/>
        <v>2075650.3333333333</v>
      </c>
      <c r="M94" s="12">
        <f t="shared" si="97"/>
        <v>2075650.3333333333</v>
      </c>
      <c r="N94" s="12">
        <f t="shared" si="97"/>
        <v>2075650.3333333333</v>
      </c>
    </row>
    <row r="95" spans="1:14" ht="16.5" x14ac:dyDescent="0.2">
      <c r="A95" s="24" t="s">
        <v>109</v>
      </c>
      <c r="B95" s="12">
        <f t="shared" si="95"/>
        <v>24907804</v>
      </c>
      <c r="C95" s="12">
        <f t="shared" si="95"/>
        <v>2075650.3333333333</v>
      </c>
      <c r="D95" s="12">
        <f t="shared" ref="D95:N95" si="98">SUM(C95)</f>
        <v>2075650.3333333333</v>
      </c>
      <c r="E95" s="12">
        <f t="shared" si="98"/>
        <v>2075650.3333333333</v>
      </c>
      <c r="F95" s="12">
        <f t="shared" si="98"/>
        <v>2075650.3333333333</v>
      </c>
      <c r="G95" s="12">
        <f t="shared" si="98"/>
        <v>2075650.3333333333</v>
      </c>
      <c r="H95" s="12">
        <f t="shared" si="98"/>
        <v>2075650.3333333333</v>
      </c>
      <c r="I95" s="12">
        <f t="shared" si="98"/>
        <v>2075650.3333333333</v>
      </c>
      <c r="J95" s="12">
        <f t="shared" si="98"/>
        <v>2075650.3333333333</v>
      </c>
      <c r="K95" s="12">
        <f t="shared" si="98"/>
        <v>2075650.3333333333</v>
      </c>
      <c r="L95" s="12">
        <f t="shared" si="98"/>
        <v>2075650.3333333333</v>
      </c>
      <c r="M95" s="12">
        <f t="shared" si="98"/>
        <v>2075650.3333333333</v>
      </c>
      <c r="N95" s="12">
        <f t="shared" si="98"/>
        <v>2075650.3333333333</v>
      </c>
    </row>
    <row r="96" spans="1:14" ht="33" x14ac:dyDescent="0.2">
      <c r="A96" s="13" t="s">
        <v>43</v>
      </c>
      <c r="B96" s="14">
        <v>24907804</v>
      </c>
      <c r="C96" s="14">
        <f>SUM(B96/12)</f>
        <v>2075650.3333333333</v>
      </c>
      <c r="D96" s="14">
        <f t="shared" ref="D96:N96" si="99">SUM(C96)</f>
        <v>2075650.3333333333</v>
      </c>
      <c r="E96" s="14">
        <f t="shared" si="99"/>
        <v>2075650.3333333333</v>
      </c>
      <c r="F96" s="14">
        <f t="shared" si="99"/>
        <v>2075650.3333333333</v>
      </c>
      <c r="G96" s="14">
        <f t="shared" si="99"/>
        <v>2075650.3333333333</v>
      </c>
      <c r="H96" s="14">
        <f t="shared" si="99"/>
        <v>2075650.3333333333</v>
      </c>
      <c r="I96" s="14">
        <f t="shared" si="99"/>
        <v>2075650.3333333333</v>
      </c>
      <c r="J96" s="14">
        <f t="shared" si="99"/>
        <v>2075650.3333333333</v>
      </c>
      <c r="K96" s="14">
        <f t="shared" si="99"/>
        <v>2075650.3333333333</v>
      </c>
      <c r="L96" s="14">
        <f t="shared" si="99"/>
        <v>2075650.3333333333</v>
      </c>
      <c r="M96" s="14">
        <f t="shared" si="99"/>
        <v>2075650.3333333333</v>
      </c>
      <c r="N96" s="14">
        <f t="shared" si="99"/>
        <v>2075650.3333333333</v>
      </c>
    </row>
    <row r="97" spans="1:14" x14ac:dyDescent="0.2">
      <c r="A97" s="21" t="s">
        <v>44</v>
      </c>
      <c r="B97" s="9">
        <f>SUM(B98)</f>
        <v>0</v>
      </c>
      <c r="C97" s="9">
        <f>SUM(C98)</f>
        <v>0</v>
      </c>
      <c r="D97" s="9">
        <f t="shared" ref="D97:N97" si="100">SUM(C97)</f>
        <v>0</v>
      </c>
      <c r="E97" s="9">
        <f t="shared" si="100"/>
        <v>0</v>
      </c>
      <c r="F97" s="9">
        <f t="shared" si="100"/>
        <v>0</v>
      </c>
      <c r="G97" s="9">
        <f t="shared" si="100"/>
        <v>0</v>
      </c>
      <c r="H97" s="9">
        <f t="shared" si="100"/>
        <v>0</v>
      </c>
      <c r="I97" s="9">
        <f t="shared" si="100"/>
        <v>0</v>
      </c>
      <c r="J97" s="9">
        <f t="shared" si="100"/>
        <v>0</v>
      </c>
      <c r="K97" s="9">
        <f t="shared" si="100"/>
        <v>0</v>
      </c>
      <c r="L97" s="9">
        <f t="shared" si="100"/>
        <v>0</v>
      </c>
      <c r="M97" s="9">
        <f t="shared" si="100"/>
        <v>0</v>
      </c>
      <c r="N97" s="9">
        <f t="shared" si="100"/>
        <v>0</v>
      </c>
    </row>
    <row r="98" spans="1:14" ht="16.5" x14ac:dyDescent="0.2">
      <c r="A98" s="15" t="s">
        <v>45</v>
      </c>
      <c r="B98" s="12">
        <f>SUM(B99:B105)</f>
        <v>0</v>
      </c>
      <c r="C98" s="12">
        <f>SUM(C99:C105)</f>
        <v>0</v>
      </c>
      <c r="D98" s="12">
        <f t="shared" ref="D98:N98" si="101">SUM(C98)</f>
        <v>0</v>
      </c>
      <c r="E98" s="12">
        <f t="shared" si="101"/>
        <v>0</v>
      </c>
      <c r="F98" s="12">
        <f t="shared" si="101"/>
        <v>0</v>
      </c>
      <c r="G98" s="12">
        <f t="shared" si="101"/>
        <v>0</v>
      </c>
      <c r="H98" s="12">
        <f t="shared" si="101"/>
        <v>0</v>
      </c>
      <c r="I98" s="12">
        <f t="shared" si="101"/>
        <v>0</v>
      </c>
      <c r="J98" s="12">
        <f t="shared" si="101"/>
        <v>0</v>
      </c>
      <c r="K98" s="12">
        <f t="shared" si="101"/>
        <v>0</v>
      </c>
      <c r="L98" s="12">
        <f t="shared" si="101"/>
        <v>0</v>
      </c>
      <c r="M98" s="12">
        <f t="shared" si="101"/>
        <v>0</v>
      </c>
      <c r="N98" s="12">
        <f t="shared" si="101"/>
        <v>0</v>
      </c>
    </row>
    <row r="99" spans="1:14" ht="33" hidden="1" x14ac:dyDescent="0.2">
      <c r="A99" s="19" t="s">
        <v>110</v>
      </c>
      <c r="B99" s="14">
        <v>0</v>
      </c>
      <c r="C99" s="14">
        <f t="shared" ref="C99:C105" si="102">SUM(B99/12)</f>
        <v>0</v>
      </c>
      <c r="D99" s="14">
        <f t="shared" ref="D99:N99" si="103">SUM(C99)</f>
        <v>0</v>
      </c>
      <c r="E99" s="14">
        <f t="shared" si="103"/>
        <v>0</v>
      </c>
      <c r="F99" s="14">
        <f t="shared" si="103"/>
        <v>0</v>
      </c>
      <c r="G99" s="14">
        <f t="shared" si="103"/>
        <v>0</v>
      </c>
      <c r="H99" s="14">
        <f t="shared" si="103"/>
        <v>0</v>
      </c>
      <c r="I99" s="14">
        <f t="shared" si="103"/>
        <v>0</v>
      </c>
      <c r="J99" s="14">
        <f t="shared" si="103"/>
        <v>0</v>
      </c>
      <c r="K99" s="14">
        <f t="shared" si="103"/>
        <v>0</v>
      </c>
      <c r="L99" s="14">
        <f t="shared" si="103"/>
        <v>0</v>
      </c>
      <c r="M99" s="14">
        <f t="shared" si="103"/>
        <v>0</v>
      </c>
      <c r="N99" s="14">
        <f t="shared" si="103"/>
        <v>0</v>
      </c>
    </row>
    <row r="100" spans="1:14" ht="16.5" hidden="1" x14ac:dyDescent="0.2">
      <c r="A100" s="13" t="s">
        <v>111</v>
      </c>
      <c r="B100" s="14">
        <v>0</v>
      </c>
      <c r="C100" s="14">
        <f t="shared" si="102"/>
        <v>0</v>
      </c>
      <c r="D100" s="14">
        <f t="shared" ref="D100:N100" si="104">SUM(C100)</f>
        <v>0</v>
      </c>
      <c r="E100" s="14">
        <f t="shared" si="104"/>
        <v>0</v>
      </c>
      <c r="F100" s="14">
        <f t="shared" si="104"/>
        <v>0</v>
      </c>
      <c r="G100" s="14">
        <f t="shared" si="104"/>
        <v>0</v>
      </c>
      <c r="H100" s="14">
        <f t="shared" si="104"/>
        <v>0</v>
      </c>
      <c r="I100" s="14">
        <f t="shared" si="104"/>
        <v>0</v>
      </c>
      <c r="J100" s="14">
        <f t="shared" si="104"/>
        <v>0</v>
      </c>
      <c r="K100" s="14">
        <f t="shared" si="104"/>
        <v>0</v>
      </c>
      <c r="L100" s="14">
        <f t="shared" si="104"/>
        <v>0</v>
      </c>
      <c r="M100" s="14">
        <f t="shared" si="104"/>
        <v>0</v>
      </c>
      <c r="N100" s="14">
        <f t="shared" si="104"/>
        <v>0</v>
      </c>
    </row>
    <row r="101" spans="1:14" ht="16.5" hidden="1" x14ac:dyDescent="0.2">
      <c r="A101" s="13" t="s">
        <v>112</v>
      </c>
      <c r="B101" s="14">
        <v>0</v>
      </c>
      <c r="C101" s="14">
        <f t="shared" si="102"/>
        <v>0</v>
      </c>
      <c r="D101" s="14">
        <f t="shared" ref="D101:N101" si="105">SUM(C101)</f>
        <v>0</v>
      </c>
      <c r="E101" s="14">
        <f t="shared" si="105"/>
        <v>0</v>
      </c>
      <c r="F101" s="14">
        <f t="shared" si="105"/>
        <v>0</v>
      </c>
      <c r="G101" s="14">
        <f t="shared" si="105"/>
        <v>0</v>
      </c>
      <c r="H101" s="14">
        <f t="shared" si="105"/>
        <v>0</v>
      </c>
      <c r="I101" s="14">
        <f t="shared" si="105"/>
        <v>0</v>
      </c>
      <c r="J101" s="14">
        <f t="shared" si="105"/>
        <v>0</v>
      </c>
      <c r="K101" s="14">
        <f t="shared" si="105"/>
        <v>0</v>
      </c>
      <c r="L101" s="14">
        <f t="shared" si="105"/>
        <v>0</v>
      </c>
      <c r="M101" s="14">
        <f t="shared" si="105"/>
        <v>0</v>
      </c>
      <c r="N101" s="14">
        <f t="shared" si="105"/>
        <v>0</v>
      </c>
    </row>
    <row r="102" spans="1:14" ht="16.5" hidden="1" x14ac:dyDescent="0.2">
      <c r="A102" s="13" t="s">
        <v>113</v>
      </c>
      <c r="B102" s="14">
        <v>0</v>
      </c>
      <c r="C102" s="14">
        <f t="shared" si="102"/>
        <v>0</v>
      </c>
      <c r="D102" s="14">
        <f t="shared" ref="D102:N102" si="106">SUM(C102)</f>
        <v>0</v>
      </c>
      <c r="E102" s="14">
        <f t="shared" si="106"/>
        <v>0</v>
      </c>
      <c r="F102" s="14">
        <f t="shared" si="106"/>
        <v>0</v>
      </c>
      <c r="G102" s="14">
        <f t="shared" si="106"/>
        <v>0</v>
      </c>
      <c r="H102" s="14">
        <f t="shared" si="106"/>
        <v>0</v>
      </c>
      <c r="I102" s="14">
        <f t="shared" si="106"/>
        <v>0</v>
      </c>
      <c r="J102" s="14">
        <f t="shared" si="106"/>
        <v>0</v>
      </c>
      <c r="K102" s="14">
        <f t="shared" si="106"/>
        <v>0</v>
      </c>
      <c r="L102" s="14">
        <f t="shared" si="106"/>
        <v>0</v>
      </c>
      <c r="M102" s="14">
        <f t="shared" si="106"/>
        <v>0</v>
      </c>
      <c r="N102" s="14">
        <f t="shared" si="106"/>
        <v>0</v>
      </c>
    </row>
    <row r="103" spans="1:14" ht="16.5" hidden="1" x14ac:dyDescent="0.2">
      <c r="A103" s="13" t="s">
        <v>114</v>
      </c>
      <c r="B103" s="14">
        <v>0</v>
      </c>
      <c r="C103" s="14">
        <f t="shared" si="102"/>
        <v>0</v>
      </c>
      <c r="D103" s="14">
        <f t="shared" ref="D103:N103" si="107">SUM(C103)</f>
        <v>0</v>
      </c>
      <c r="E103" s="14">
        <f t="shared" si="107"/>
        <v>0</v>
      </c>
      <c r="F103" s="14">
        <f t="shared" si="107"/>
        <v>0</v>
      </c>
      <c r="G103" s="14">
        <f t="shared" si="107"/>
        <v>0</v>
      </c>
      <c r="H103" s="14">
        <f t="shared" si="107"/>
        <v>0</v>
      </c>
      <c r="I103" s="14">
        <f t="shared" si="107"/>
        <v>0</v>
      </c>
      <c r="J103" s="14">
        <f t="shared" si="107"/>
        <v>0</v>
      </c>
      <c r="K103" s="14">
        <f t="shared" si="107"/>
        <v>0</v>
      </c>
      <c r="L103" s="14">
        <f t="shared" si="107"/>
        <v>0</v>
      </c>
      <c r="M103" s="14">
        <f t="shared" si="107"/>
        <v>0</v>
      </c>
      <c r="N103" s="14">
        <f t="shared" si="107"/>
        <v>0</v>
      </c>
    </row>
    <row r="104" spans="1:14" ht="16.5" hidden="1" x14ac:dyDescent="0.2">
      <c r="A104" s="13" t="s">
        <v>115</v>
      </c>
      <c r="B104" s="14">
        <v>0</v>
      </c>
      <c r="C104" s="14">
        <f t="shared" si="102"/>
        <v>0</v>
      </c>
      <c r="D104" s="14">
        <f t="shared" ref="D104:N104" si="108">SUM(C104)</f>
        <v>0</v>
      </c>
      <c r="E104" s="14">
        <f t="shared" si="108"/>
        <v>0</v>
      </c>
      <c r="F104" s="14">
        <f t="shared" si="108"/>
        <v>0</v>
      </c>
      <c r="G104" s="14">
        <f t="shared" si="108"/>
        <v>0</v>
      </c>
      <c r="H104" s="14">
        <f t="shared" si="108"/>
        <v>0</v>
      </c>
      <c r="I104" s="14">
        <f t="shared" si="108"/>
        <v>0</v>
      </c>
      <c r="J104" s="14">
        <f t="shared" si="108"/>
        <v>0</v>
      </c>
      <c r="K104" s="14">
        <f t="shared" si="108"/>
        <v>0</v>
      </c>
      <c r="L104" s="14">
        <f t="shared" si="108"/>
        <v>0</v>
      </c>
      <c r="M104" s="14">
        <f t="shared" si="108"/>
        <v>0</v>
      </c>
      <c r="N104" s="14">
        <f t="shared" si="108"/>
        <v>0</v>
      </c>
    </row>
    <row r="105" spans="1:14" ht="16.5" x14ac:dyDescent="0.2">
      <c r="A105" s="13" t="s">
        <v>116</v>
      </c>
      <c r="B105" s="14">
        <v>0</v>
      </c>
      <c r="C105" s="14">
        <f t="shared" si="102"/>
        <v>0</v>
      </c>
      <c r="D105" s="14">
        <f t="shared" ref="D105:N105" si="109">SUM(C105)</f>
        <v>0</v>
      </c>
      <c r="E105" s="14">
        <f t="shared" si="109"/>
        <v>0</v>
      </c>
      <c r="F105" s="14">
        <f t="shared" si="109"/>
        <v>0</v>
      </c>
      <c r="G105" s="14">
        <f t="shared" si="109"/>
        <v>0</v>
      </c>
      <c r="H105" s="14">
        <f t="shared" si="109"/>
        <v>0</v>
      </c>
      <c r="I105" s="14">
        <f t="shared" si="109"/>
        <v>0</v>
      </c>
      <c r="J105" s="14">
        <f t="shared" si="109"/>
        <v>0</v>
      </c>
      <c r="K105" s="14">
        <f t="shared" si="109"/>
        <v>0</v>
      </c>
      <c r="L105" s="14">
        <f t="shared" si="109"/>
        <v>0</v>
      </c>
      <c r="M105" s="14">
        <f t="shared" si="109"/>
        <v>0</v>
      </c>
      <c r="N105" s="14">
        <f t="shared" si="109"/>
        <v>0</v>
      </c>
    </row>
    <row r="106" spans="1:14" ht="16.5" x14ac:dyDescent="0.3">
      <c r="A106" s="6" t="s">
        <v>46</v>
      </c>
      <c r="B106" s="7">
        <f t="shared" ref="B106:C110" si="110">SUM(B107)</f>
        <v>13053390</v>
      </c>
      <c r="C106" s="7">
        <f t="shared" si="110"/>
        <v>1305339</v>
      </c>
      <c r="D106" s="7">
        <f t="shared" ref="D106:L106" si="111">SUM(C106)</f>
        <v>1305339</v>
      </c>
      <c r="E106" s="7">
        <f t="shared" si="111"/>
        <v>1305339</v>
      </c>
      <c r="F106" s="7">
        <f t="shared" si="111"/>
        <v>1305339</v>
      </c>
      <c r="G106" s="7">
        <f t="shared" si="111"/>
        <v>1305339</v>
      </c>
      <c r="H106" s="7">
        <f t="shared" si="111"/>
        <v>1305339</v>
      </c>
      <c r="I106" s="7">
        <f t="shared" si="111"/>
        <v>1305339</v>
      </c>
      <c r="J106" s="7">
        <f t="shared" si="111"/>
        <v>1305339</v>
      </c>
      <c r="K106" s="7">
        <f t="shared" si="111"/>
        <v>1305339</v>
      </c>
      <c r="L106" s="7">
        <f t="shared" si="111"/>
        <v>1305339</v>
      </c>
      <c r="M106" s="7">
        <v>0</v>
      </c>
      <c r="N106" s="7">
        <f t="shared" ref="N106:N111" si="112">SUM(M106)</f>
        <v>0</v>
      </c>
    </row>
    <row r="107" spans="1:14" x14ac:dyDescent="0.2">
      <c r="A107" s="8" t="s">
        <v>31</v>
      </c>
      <c r="B107" s="9">
        <f t="shared" si="110"/>
        <v>13053390</v>
      </c>
      <c r="C107" s="9">
        <f t="shared" si="110"/>
        <v>1305339</v>
      </c>
      <c r="D107" s="9">
        <f t="shared" ref="D107:L107" si="113">SUM(C107)</f>
        <v>1305339</v>
      </c>
      <c r="E107" s="9">
        <f t="shared" si="113"/>
        <v>1305339</v>
      </c>
      <c r="F107" s="9">
        <f t="shared" si="113"/>
        <v>1305339</v>
      </c>
      <c r="G107" s="9">
        <f t="shared" si="113"/>
        <v>1305339</v>
      </c>
      <c r="H107" s="9">
        <f t="shared" si="113"/>
        <v>1305339</v>
      </c>
      <c r="I107" s="9">
        <f t="shared" si="113"/>
        <v>1305339</v>
      </c>
      <c r="J107" s="9">
        <f t="shared" si="113"/>
        <v>1305339</v>
      </c>
      <c r="K107" s="9">
        <f t="shared" si="113"/>
        <v>1305339</v>
      </c>
      <c r="L107" s="9">
        <f t="shared" si="113"/>
        <v>1305339</v>
      </c>
      <c r="M107" s="9">
        <v>0</v>
      </c>
      <c r="N107" s="9">
        <f t="shared" si="112"/>
        <v>0</v>
      </c>
    </row>
    <row r="108" spans="1:14" x14ac:dyDescent="0.2">
      <c r="A108" s="21" t="s">
        <v>42</v>
      </c>
      <c r="B108" s="9">
        <f t="shared" si="110"/>
        <v>13053390</v>
      </c>
      <c r="C108" s="9">
        <f t="shared" si="110"/>
        <v>1305339</v>
      </c>
      <c r="D108" s="9">
        <f t="shared" ref="D108:L108" si="114">SUM(C108)</f>
        <v>1305339</v>
      </c>
      <c r="E108" s="9">
        <f t="shared" si="114"/>
        <v>1305339</v>
      </c>
      <c r="F108" s="9">
        <f t="shared" si="114"/>
        <v>1305339</v>
      </c>
      <c r="G108" s="9">
        <f t="shared" si="114"/>
        <v>1305339</v>
      </c>
      <c r="H108" s="9">
        <f t="shared" si="114"/>
        <v>1305339</v>
      </c>
      <c r="I108" s="9">
        <f t="shared" si="114"/>
        <v>1305339</v>
      </c>
      <c r="J108" s="9">
        <f t="shared" si="114"/>
        <v>1305339</v>
      </c>
      <c r="K108" s="9">
        <f t="shared" si="114"/>
        <v>1305339</v>
      </c>
      <c r="L108" s="9">
        <f t="shared" si="114"/>
        <v>1305339</v>
      </c>
      <c r="M108" s="9">
        <v>0</v>
      </c>
      <c r="N108" s="9">
        <f t="shared" si="112"/>
        <v>0</v>
      </c>
    </row>
    <row r="109" spans="1:14" ht="16.5" x14ac:dyDescent="0.2">
      <c r="A109" s="15" t="s">
        <v>49</v>
      </c>
      <c r="B109" s="12">
        <f t="shared" si="110"/>
        <v>13053390</v>
      </c>
      <c r="C109" s="12">
        <f t="shared" si="110"/>
        <v>1305339</v>
      </c>
      <c r="D109" s="12">
        <f t="shared" ref="D109:L109" si="115">SUM(C109)</f>
        <v>1305339</v>
      </c>
      <c r="E109" s="12">
        <f t="shared" si="115"/>
        <v>1305339</v>
      </c>
      <c r="F109" s="12">
        <f t="shared" si="115"/>
        <v>1305339</v>
      </c>
      <c r="G109" s="12">
        <f t="shared" si="115"/>
        <v>1305339</v>
      </c>
      <c r="H109" s="12">
        <f t="shared" si="115"/>
        <v>1305339</v>
      </c>
      <c r="I109" s="12">
        <f t="shared" si="115"/>
        <v>1305339</v>
      </c>
      <c r="J109" s="12">
        <f t="shared" si="115"/>
        <v>1305339</v>
      </c>
      <c r="K109" s="12">
        <f t="shared" si="115"/>
        <v>1305339</v>
      </c>
      <c r="L109" s="12">
        <f t="shared" si="115"/>
        <v>1305339</v>
      </c>
      <c r="M109" s="12">
        <v>0</v>
      </c>
      <c r="N109" s="12">
        <f t="shared" si="112"/>
        <v>0</v>
      </c>
    </row>
    <row r="110" spans="1:14" ht="16.5" x14ac:dyDescent="0.2">
      <c r="A110" s="24" t="s">
        <v>109</v>
      </c>
      <c r="B110" s="12">
        <f t="shared" si="110"/>
        <v>13053390</v>
      </c>
      <c r="C110" s="12">
        <f t="shared" si="110"/>
        <v>1305339</v>
      </c>
      <c r="D110" s="12">
        <f t="shared" ref="D110:L110" si="116">SUM(C110)</f>
        <v>1305339</v>
      </c>
      <c r="E110" s="12">
        <f t="shared" si="116"/>
        <v>1305339</v>
      </c>
      <c r="F110" s="12">
        <f t="shared" si="116"/>
        <v>1305339</v>
      </c>
      <c r="G110" s="12">
        <f t="shared" si="116"/>
        <v>1305339</v>
      </c>
      <c r="H110" s="12">
        <f t="shared" si="116"/>
        <v>1305339</v>
      </c>
      <c r="I110" s="12">
        <f t="shared" si="116"/>
        <v>1305339</v>
      </c>
      <c r="J110" s="12">
        <f t="shared" si="116"/>
        <v>1305339</v>
      </c>
      <c r="K110" s="12">
        <f t="shared" si="116"/>
        <v>1305339</v>
      </c>
      <c r="L110" s="12">
        <f t="shared" si="116"/>
        <v>1305339</v>
      </c>
      <c r="M110" s="12">
        <v>0</v>
      </c>
      <c r="N110" s="12">
        <f t="shared" si="112"/>
        <v>0</v>
      </c>
    </row>
    <row r="111" spans="1:14" ht="33" x14ac:dyDescent="0.2">
      <c r="A111" s="13" t="s">
        <v>50</v>
      </c>
      <c r="B111" s="14">
        <v>13053390</v>
      </c>
      <c r="C111" s="14">
        <f>SUM(B111/10)</f>
        <v>1305339</v>
      </c>
      <c r="D111" s="14">
        <f t="shared" ref="D111:L111" si="117">SUM(C111)</f>
        <v>1305339</v>
      </c>
      <c r="E111" s="14">
        <f t="shared" si="117"/>
        <v>1305339</v>
      </c>
      <c r="F111" s="14">
        <f t="shared" si="117"/>
        <v>1305339</v>
      </c>
      <c r="G111" s="14">
        <f t="shared" si="117"/>
        <v>1305339</v>
      </c>
      <c r="H111" s="14">
        <f t="shared" si="117"/>
        <v>1305339</v>
      </c>
      <c r="I111" s="14">
        <f t="shared" si="117"/>
        <v>1305339</v>
      </c>
      <c r="J111" s="14">
        <f t="shared" si="117"/>
        <v>1305339</v>
      </c>
      <c r="K111" s="14">
        <f t="shared" si="117"/>
        <v>1305339</v>
      </c>
      <c r="L111" s="14">
        <f t="shared" si="117"/>
        <v>1305339</v>
      </c>
      <c r="M111" s="14">
        <v>0</v>
      </c>
      <c r="N111" s="14">
        <f t="shared" si="112"/>
        <v>0</v>
      </c>
    </row>
    <row r="112" spans="1:14" x14ac:dyDescent="0.2">
      <c r="A112" s="25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  <row r="113" spans="1:14" ht="23.25" x14ac:dyDescent="0.35">
      <c r="A113" s="27" t="s">
        <v>13</v>
      </c>
      <c r="B113" s="28">
        <f t="shared" ref="B113:N113" si="118">SUM(B5+B106)</f>
        <v>91001670.75</v>
      </c>
      <c r="C113" s="28">
        <f t="shared" si="118"/>
        <v>7801029.0624999991</v>
      </c>
      <c r="D113" s="28">
        <f t="shared" si="118"/>
        <v>7801029.0624999991</v>
      </c>
      <c r="E113" s="28">
        <f t="shared" si="118"/>
        <v>7801029.0624999991</v>
      </c>
      <c r="F113" s="28">
        <f t="shared" si="118"/>
        <v>7801029.0624999991</v>
      </c>
      <c r="G113" s="28">
        <f t="shared" si="118"/>
        <v>7801029.0624999991</v>
      </c>
      <c r="H113" s="28">
        <f t="shared" si="118"/>
        <v>7801029.0624999991</v>
      </c>
      <c r="I113" s="28">
        <f t="shared" si="118"/>
        <v>7801029.0624999991</v>
      </c>
      <c r="J113" s="28">
        <f t="shared" si="118"/>
        <v>7801029.0624999991</v>
      </c>
      <c r="K113" s="28">
        <f t="shared" si="118"/>
        <v>7801029.0624999991</v>
      </c>
      <c r="L113" s="28">
        <f t="shared" si="118"/>
        <v>7801029.0624999991</v>
      </c>
      <c r="M113" s="28">
        <f t="shared" si="118"/>
        <v>6495690.0624999991</v>
      </c>
      <c r="N113" s="28">
        <f t="shared" si="118"/>
        <v>6495690.0624999991</v>
      </c>
    </row>
  </sheetData>
  <mergeCells count="2">
    <mergeCell ref="A1:N1"/>
    <mergeCell ref="A2:N2"/>
  </mergeCells>
  <printOptions horizontalCentered="1"/>
  <pageMargins left="0.78740157480314965" right="1.5748031496062993" top="0.59055118110236227" bottom="0.59055118110236227" header="0" footer="0"/>
  <pageSetup scale="42" fitToHeight="3" orientation="landscape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Calendarización 2020.</vt:lpstr>
      <vt:lpstr>'Calendarización 2020.'!Títulos_a_imprimir</vt:lpstr>
    </vt:vector>
  </TitlesOfParts>
  <Company>CONTADURIA MAYOR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Jorge_L</dc:creator>
  <cp:lastModifiedBy>User</cp:lastModifiedBy>
  <cp:lastPrinted>2019-05-16T20:24:02Z</cp:lastPrinted>
  <dcterms:created xsi:type="dcterms:W3CDTF">2001-06-29T17:31:23Z</dcterms:created>
  <dcterms:modified xsi:type="dcterms:W3CDTF">2020-08-13T19:47:38Z</dcterms:modified>
</cp:coreProperties>
</file>